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31" windowWidth="11580" windowHeight="6810" firstSheet="3" activeTab="3"/>
  </bookViews>
  <sheets>
    <sheet name="Hoja3" sheetId="1" r:id="rId1"/>
    <sheet name="Hoja2" sheetId="2" r:id="rId2"/>
    <sheet name="Hoja1" sheetId="3" r:id="rId3"/>
    <sheet name="Gráfico.1" sheetId="4" r:id="rId4"/>
    <sheet name="Gráfico.2" sheetId="5" r:id="rId5"/>
    <sheet name="Gráfico.3" sheetId="6" r:id="rId6"/>
    <sheet name="Gráfico.4" sheetId="7" r:id="rId7"/>
    <sheet name="Gráfico.5" sheetId="8" r:id="rId8"/>
    <sheet name="Gráfico.6" sheetId="9" r:id="rId9"/>
  </sheets>
  <definedNames>
    <definedName name="_xlnm.Print_Area" localSheetId="2">'Hoja1'!$A$1:$U$90</definedName>
    <definedName name="_xlnm.Print_Area" localSheetId="1">'Hoja2'!$A$1:$K$40</definedName>
  </definedNames>
  <calcPr fullCalcOnLoad="1"/>
</workbook>
</file>

<file path=xl/sharedStrings.xml><?xml version="1.0" encoding="utf-8"?>
<sst xmlns="http://schemas.openxmlformats.org/spreadsheetml/2006/main" count="366" uniqueCount="101">
  <si>
    <t>Datos correpondientes a Febrero de 2004</t>
  </si>
  <si>
    <t>Región Socioeconómica</t>
  </si>
  <si>
    <t>Estado</t>
  </si>
  <si>
    <t>(Col. 5)            Total de concesiones que transmiten (Suma col. 1 y 4)</t>
  </si>
  <si>
    <t>(Col. 6)           Total de RPTs y extensiones en funcionamiento</t>
  </si>
  <si>
    <t>Viviendas con TV</t>
  </si>
  <si>
    <t>suscriptores</t>
  </si>
  <si>
    <t>porcentaje de cobertura por canitec</t>
  </si>
  <si>
    <t>cobertura de rpt que transmiten canal</t>
  </si>
  <si>
    <t>suscriptores virtuales de acuerdo con cobertura por entidad</t>
  </si>
  <si>
    <t xml:space="preserve"> </t>
  </si>
  <si>
    <t>IV. Centro Occidente</t>
  </si>
  <si>
    <t>Aguascalientes</t>
  </si>
  <si>
    <t>I. Noroeste</t>
  </si>
  <si>
    <t>Baja California</t>
  </si>
  <si>
    <t>Baja California Sur</t>
  </si>
  <si>
    <t>VIII. Península de Yucatán</t>
  </si>
  <si>
    <t>Campeche</t>
  </si>
  <si>
    <t>II. Norte</t>
  </si>
  <si>
    <t>Coahuila</t>
  </si>
  <si>
    <t>Colima</t>
  </si>
  <si>
    <t>VII. Sur</t>
  </si>
  <si>
    <t>Chiapas</t>
  </si>
  <si>
    <t>Chihuahua</t>
  </si>
  <si>
    <t>V. Cento Este</t>
  </si>
  <si>
    <t xml:space="preserve">Distrito Federal 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</si>
  <si>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</si>
  <si>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</si>
  <si>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</si>
  <si>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</si>
  <si>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</si>
  <si>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</si>
  <si>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</si>
  <si>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</si>
  <si>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</si>
  <si>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III. Noreste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</si>
  <si>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</si>
  <si>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</si>
  <si>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</si>
  <si>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</si>
  <si>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</si>
  <si>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</si>
  <si>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</si>
  <si>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</si>
  <si>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VI. Este</t>
  </si>
  <si>
    <t>Tabasco</t>
  </si>
  <si>
    <t>Tamaulipas</t>
  </si>
  <si>
    <t>Tlaxcala</t>
  </si>
  <si>
    <t>Veracruz</t>
  </si>
  <si>
    <t>Yucatán</t>
  </si>
  <si>
    <t>Zacatecas</t>
  </si>
  <si>
    <t>* D.F. En la colunma 1, se Incluye un concesionario con receptor de ámbas cámaras y cinco decodificadores para monitoreo.</t>
  </si>
  <si>
    <t>Total</t>
  </si>
  <si>
    <t>Centro</t>
  </si>
  <si>
    <t>Norte</t>
  </si>
  <si>
    <t>Sur</t>
  </si>
  <si>
    <t>Grafico 5</t>
  </si>
  <si>
    <t>Grafico 4</t>
  </si>
  <si>
    <t>Grafico 3</t>
  </si>
  <si>
    <t>Grafico 6</t>
  </si>
  <si>
    <t>Cobertura Porcentual</t>
  </si>
  <si>
    <t xml:space="preserve">No transmiten </t>
  </si>
  <si>
    <t>no transmiten</t>
  </si>
  <si>
    <t>Grafico 3.2</t>
  </si>
  <si>
    <t>Total con deco de camaras</t>
  </si>
  <si>
    <t>total con deco propio</t>
  </si>
  <si>
    <t>Extensiones que transmiten</t>
  </si>
  <si>
    <t>Datos Grafico1</t>
  </si>
  <si>
    <t>TOTAL</t>
  </si>
  <si>
    <t>Diferencia</t>
  </si>
  <si>
    <t>Datos Grafico 2</t>
  </si>
  <si>
    <t>CENTRO</t>
  </si>
  <si>
    <t>NORTE</t>
  </si>
  <si>
    <t>SUR</t>
  </si>
  <si>
    <t>Número</t>
  </si>
  <si>
    <t>Matriz</t>
  </si>
  <si>
    <t>Extensión</t>
  </si>
  <si>
    <t>En construcción</t>
  </si>
  <si>
    <t>Receptor ámbas cámaras</t>
  </si>
  <si>
    <t>Receptor propio</t>
  </si>
  <si>
    <t>Extensión transmite</t>
  </si>
  <si>
    <t>Suma de transmiten</t>
  </si>
  <si>
    <t>RPTs en funcionamiento</t>
  </si>
  <si>
    <t>Total de RPTs</t>
  </si>
  <si>
    <t xml:space="preserve">Coahuila </t>
  </si>
  <si>
    <t>Distrito Federal</t>
  </si>
  <si>
    <t xml:space="preserve">Guerrero </t>
  </si>
  <si>
    <t xml:space="preserve">Puebla </t>
  </si>
  <si>
    <t xml:space="preserve">Tamaulipas </t>
  </si>
  <si>
    <t>Grafico 6????</t>
  </si>
  <si>
    <t xml:space="preserve">Receptor de Congreso </t>
  </si>
  <si>
    <t xml:space="preserve">Receptor propio </t>
  </si>
  <si>
    <t xml:space="preserve">Extensiones </t>
  </si>
  <si>
    <t>Ags.</t>
  </si>
  <si>
    <t>B. C. Sur</t>
  </si>
  <si>
    <t xml:space="preserve">D. F. </t>
  </si>
  <si>
    <t>B. C.</t>
  </si>
  <si>
    <t>Construcción y monitoreo</t>
  </si>
  <si>
    <t xml:space="preserve"> RPT y ext. en funcionamiento</t>
  </si>
  <si>
    <t xml:space="preserve">Total de RPT, ext. Monitoreo y const. </t>
  </si>
  <si>
    <t>A febrero de 2005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</si>
</sst>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</numFmts>
  <fonts count="27">
    <font>
      <sz val="10"/>
      <name val="Arial"/>
      <family val="0"/>
    </font>
    <font>
      <sz val="5.5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5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.7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.75"/>
      <name val="Arial"/>
      <family val="2"/>
    </font>
    <font>
      <sz val="10.5"/>
      <name val="Arial"/>
      <family val="2"/>
    </font>
    <font>
      <b/>
      <sz val="8.5"/>
      <name val="Arial"/>
      <family val="2"/>
    </font>
    <font>
      <b/>
      <sz val="8.5"/>
      <color indexed="60"/>
      <name val="Arial"/>
      <family val="2"/>
    </font>
    <font>
      <sz val="6.25"/>
      <name val="Arial"/>
      <family val="2"/>
    </font>
    <font>
      <sz val="10.25"/>
      <name val="Arial"/>
      <family val="2"/>
    </font>
    <font>
      <sz val="15.5"/>
      <name val="Arial"/>
      <family val="2"/>
    </font>
    <font>
      <b/>
      <sz val="15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ck">
        <color indexed="12"/>
      </left>
      <right style="thin"/>
      <top style="thick">
        <color indexed="12"/>
      </top>
      <bottom style="thick">
        <color indexed="12"/>
      </bottom>
    </border>
    <border>
      <left style="thin"/>
      <right style="thin"/>
      <top style="thick">
        <color indexed="12"/>
      </top>
      <bottom style="thick">
        <color indexed="12"/>
      </bottom>
    </border>
    <border>
      <left>
        <color indexed="63"/>
      </left>
      <right style="thin"/>
      <top style="thick">
        <color indexed="12"/>
      </top>
      <bottom style="thick">
        <color indexed="12"/>
      </bottom>
    </border>
    <border>
      <left style="thin"/>
      <right>
        <color indexed="63"/>
      </right>
      <top style="thick">
        <color indexed="12"/>
      </top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2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 wrapText="1"/>
    </xf>
    <xf numFmtId="0" fontId="0" fillId="0" borderId="8" xfId="0" applyBorder="1" applyAlignment="1">
      <alignment/>
    </xf>
    <xf numFmtId="0" fontId="0" fillId="0" borderId="0" xfId="0" applyFill="1" applyAlignment="1">
      <alignment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left" vertical="top" wrapText="1"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wrapText="1"/>
    </xf>
    <xf numFmtId="0" fontId="0" fillId="0" borderId="4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3" borderId="0" xfId="0" applyFont="1" applyFill="1" applyAlignment="1">
      <alignment/>
    </xf>
    <xf numFmtId="0" fontId="0" fillId="0" borderId="0" xfId="0" applyFont="1" applyBorder="1" applyAlignment="1">
      <alignment horizontal="center" vertical="center" wrapText="1"/>
    </xf>
    <xf numFmtId="17" fontId="0" fillId="0" borderId="0" xfId="0" applyNumberFormat="1" applyAlignment="1">
      <alignment/>
    </xf>
    <xf numFmtId="0" fontId="0" fillId="0" borderId="2" xfId="0" applyFont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0" xfId="0" applyFont="1" applyFill="1" applyBorder="1" applyAlignment="1">
      <alignment wrapText="1"/>
    </xf>
    <xf numFmtId="0" fontId="13" fillId="0" borderId="21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0" fontId="13" fillId="0" borderId="23" xfId="0" applyFont="1" applyFill="1" applyBorder="1" applyAlignment="1">
      <alignment wrapText="1"/>
    </xf>
    <xf numFmtId="0" fontId="14" fillId="0" borderId="24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right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14" fillId="0" borderId="25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5" borderId="18" xfId="0" applyFont="1" applyFill="1" applyBorder="1" applyAlignment="1">
      <alignment horizontal="center" vertical="top" wrapText="1"/>
    </xf>
    <xf numFmtId="0" fontId="14" fillId="5" borderId="24" xfId="0" applyFont="1" applyFill="1" applyBorder="1" applyAlignment="1">
      <alignment vertical="top" wrapText="1"/>
    </xf>
    <xf numFmtId="0" fontId="0" fillId="5" borderId="11" xfId="0" applyFill="1" applyBorder="1" applyAlignment="1">
      <alignment/>
    </xf>
    <xf numFmtId="0" fontId="3" fillId="5" borderId="11" xfId="0" applyFont="1" applyFill="1" applyBorder="1" applyAlignment="1">
      <alignment/>
    </xf>
    <xf numFmtId="0" fontId="0" fillId="2" borderId="0" xfId="0" applyFill="1" applyAlignment="1">
      <alignment/>
    </xf>
    <xf numFmtId="0" fontId="3" fillId="2" borderId="11" xfId="0" applyFont="1" applyFill="1" applyBorder="1" applyAlignment="1">
      <alignment/>
    </xf>
    <xf numFmtId="0" fontId="14" fillId="2" borderId="24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13" fillId="0" borderId="0" xfId="0" applyFont="1" applyFill="1" applyAlignment="1">
      <alignment horizontal="right"/>
    </xf>
    <xf numFmtId="0" fontId="14" fillId="4" borderId="0" xfId="0" applyFont="1" applyFill="1" applyBorder="1" applyAlignment="1">
      <alignment vertical="top" wrapText="1"/>
    </xf>
    <xf numFmtId="0" fontId="8" fillId="3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300"/>
      <c:rAngAx val="1"/>
    </c:view3D>
    <c:plotArea>
      <c:layout>
        <c:manualLayout>
          <c:xMode val="edge"/>
          <c:yMode val="edge"/>
          <c:x val="0"/>
          <c:y val="0.00925"/>
          <c:w val="1"/>
          <c:h val="0.92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/>
              </a:ln>
            </c:spPr>
          </c:dPt>
          <c:dPt>
            <c:idx val="1"/>
            <c:invertIfNegative val="0"/>
            <c:spPr>
              <a:solidFill>
                <a:srgbClr val="FFCC00"/>
              </a:solidFill>
              <a:ln w="12700">
                <a:solidFill/>
              </a:ln>
            </c:spPr>
          </c:dPt>
          <c:dPt>
            <c:idx val="2"/>
            <c:invertIfNegative val="0"/>
            <c:spPr>
              <a:solidFill>
                <a:srgbClr val="FFCC00"/>
              </a:solidFill>
              <a:ln w="12700">
                <a:solidFill/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12700">
                <a:solid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Hoja1!$B$83:$H$83</c:f>
              <c:strCache>
                <c:ptCount val="7"/>
                <c:pt idx="0">
                  <c:v>Total de RPT, ext. Monitoreo y const. </c:v>
                </c:pt>
                <c:pt idx="1">
                  <c:v>Construcción y monitoreo</c:v>
                </c:pt>
                <c:pt idx="2">
                  <c:v> RPT y ext. en funcionamiento</c:v>
                </c:pt>
                <c:pt idx="3">
                  <c:v>Receptor de Congreso </c:v>
                </c:pt>
                <c:pt idx="4">
                  <c:v>Receptor propio </c:v>
                </c:pt>
                <c:pt idx="5">
                  <c:v>Extensiones </c:v>
                </c:pt>
                <c:pt idx="6">
                  <c:v>Diferencia</c:v>
                </c:pt>
              </c:strCache>
            </c:strRef>
          </c:cat>
          <c:val>
            <c:numRef>
              <c:f>Hoja1!$B$84:$H$84</c:f>
              <c:numCache>
                <c:ptCount val="7"/>
                <c:pt idx="0">
                  <c:v>737</c:v>
                </c:pt>
                <c:pt idx="1">
                  <c:v>52</c:v>
                </c:pt>
                <c:pt idx="2">
                  <c:v>685</c:v>
                </c:pt>
                <c:pt idx="3">
                  <c:v>265</c:v>
                </c:pt>
                <c:pt idx="4">
                  <c:v>235</c:v>
                </c:pt>
                <c:pt idx="5">
                  <c:v>87</c:v>
                </c:pt>
                <c:pt idx="6">
                  <c:v>-98</c:v>
                </c:pt>
              </c:numCache>
            </c:numRef>
          </c:val>
          <c:shape val="box"/>
        </c:ser>
        <c:gapWidth val="120"/>
        <c:gapDepth val="0"/>
        <c:shape val="box"/>
        <c:axId val="29958577"/>
        <c:axId val="1191738"/>
      </c:bar3DChart>
      <c:catAx>
        <c:axId val="29958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Arial"/>
                    <a:ea typeface="Arial"/>
                    <a:cs typeface="Arial"/>
                  </a:rPr>
                  <a:t>Concesionarios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191738"/>
        <c:crosses val="autoZero"/>
        <c:auto val="0"/>
        <c:lblOffset val="100"/>
        <c:tickLblSkip val="1"/>
        <c:noMultiLvlLbl val="0"/>
      </c:catAx>
      <c:valAx>
        <c:axId val="1191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>
                <a:latin typeface="Arial"/>
                <a:ea typeface="Arial"/>
                <a:cs typeface="Arial"/>
              </a:defRPr>
            </a:pPr>
          </a:p>
        </c:txPr>
        <c:crossAx val="299585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625"/>
          <c:w val="0.80775"/>
          <c:h val="0.738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00"/>
              </a:solidFill>
            </c:spPr>
          </c:dPt>
          <c:dPt>
            <c:idx val="4"/>
            <c:spPr>
              <a:solidFill>
                <a:srgbClr val="FFFFCC"/>
              </a:solidFill>
            </c:spPr>
          </c:dPt>
          <c:dPt>
            <c:idx val="5"/>
            <c:spPr>
              <a:solidFill>
                <a:srgbClr val="CCFFFF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explosion val="4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1" i="0" u="none" baseline="0">
                        <a:latin typeface="Arial"/>
                        <a:ea typeface="Arial"/>
                        <a:cs typeface="Arial"/>
                      </a:rPr>
                      <a:t>No transmiten 
14.3%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Extensiones que transmiten
14.8%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Total de Concesionarios con decodificador propio
40.0%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Total con decodificador de ambas Cámaras
45.2%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75" b="1" i="0" u="none" baseline="0">
                        <a:latin typeface="Arial"/>
                        <a:ea typeface="Arial"/>
                        <a:cs typeface="Arial"/>
                      </a:rPr>
                      <a:t>Transmiten
85.7%</a:t>
                    </a:r>
                  </a:p>
                </c:rich>
              </c:tx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Hoja1!$A$72:$A$78</c:f>
              <c:strCache>
                <c:ptCount val="7"/>
                <c:pt idx="0">
                  <c:v>No transmiten </c:v>
                </c:pt>
                <c:pt idx="4">
                  <c:v>Extensiones que transmiten</c:v>
                </c:pt>
                <c:pt idx="5">
                  <c:v>total con deco propio</c:v>
                </c:pt>
                <c:pt idx="6">
                  <c:v>Total con deco de camaras</c:v>
                </c:pt>
              </c:strCache>
            </c:strRef>
          </c:cat>
          <c:val>
            <c:numRef>
              <c:f>Hoja1!$B$72:$B$78</c:f>
              <c:numCache>
                <c:ptCount val="7"/>
                <c:pt idx="0">
                  <c:v>99</c:v>
                </c:pt>
                <c:pt idx="4">
                  <c:v>87</c:v>
                </c:pt>
                <c:pt idx="5">
                  <c:v>233</c:v>
                </c:pt>
                <c:pt idx="6">
                  <c:v>265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"/>
          <c:w val="0.923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tx>
            <c:v>Concesionarios que transmiten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Hoja1!$A$52:$A$55</c:f>
              <c:strCache>
                <c:ptCount val="4"/>
                <c:pt idx="0">
                  <c:v>Total</c:v>
                </c:pt>
                <c:pt idx="1">
                  <c:v>Centro</c:v>
                </c:pt>
                <c:pt idx="2">
                  <c:v>Sur</c:v>
                </c:pt>
                <c:pt idx="3">
                  <c:v>Norte</c:v>
                </c:pt>
              </c:strCache>
            </c:strRef>
          </c:cat>
          <c:val>
            <c:numRef>
              <c:f>Hoja1!$B$52:$B$55</c:f>
              <c:numCache>
                <c:ptCount val="4"/>
                <c:pt idx="0">
                  <c:v>587</c:v>
                </c:pt>
                <c:pt idx="1">
                  <c:v>298</c:v>
                </c:pt>
                <c:pt idx="2">
                  <c:v>154</c:v>
                </c:pt>
                <c:pt idx="3">
                  <c:v>135</c:v>
                </c:pt>
              </c:numCache>
            </c:numRef>
          </c:val>
        </c:ser>
        <c:ser>
          <c:idx val="1"/>
          <c:order val="1"/>
          <c:tx>
            <c:v>Total de concesionarios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Hoja1!$A$52:$A$55</c:f>
              <c:strCache>
                <c:ptCount val="4"/>
                <c:pt idx="0">
                  <c:v>Total</c:v>
                </c:pt>
                <c:pt idx="1">
                  <c:v>Centro</c:v>
                </c:pt>
                <c:pt idx="2">
                  <c:v>Sur</c:v>
                </c:pt>
                <c:pt idx="3">
                  <c:v>Norte</c:v>
                </c:pt>
              </c:strCache>
            </c:strRef>
          </c:cat>
          <c:val>
            <c:numRef>
              <c:f>Hoja1!$C$52:$C$55</c:f>
              <c:numCache>
                <c:ptCount val="4"/>
                <c:pt idx="0">
                  <c:v>685</c:v>
                </c:pt>
                <c:pt idx="1">
                  <c:v>348</c:v>
                </c:pt>
                <c:pt idx="2">
                  <c:v>185</c:v>
                </c:pt>
                <c:pt idx="3">
                  <c:v>152</c:v>
                </c:pt>
              </c:numCache>
            </c:numRef>
          </c:val>
        </c:ser>
        <c:axId val="10725643"/>
        <c:axId val="29421924"/>
      </c:barChart>
      <c:catAx>
        <c:axId val="107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9421924"/>
        <c:crosses val="autoZero"/>
        <c:auto val="1"/>
        <c:lblOffset val="100"/>
        <c:noMultiLvlLbl val="0"/>
      </c:catAx>
      <c:valAx>
        <c:axId val="294219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Redes de Telecomunicación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072564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2375"/>
          <c:y val="0.79075"/>
          <c:w val="0.47625"/>
          <c:h val="0.0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805"/>
          <c:y val="0.2055"/>
          <c:w val="0.82925"/>
          <c:h val="0.67575"/>
        </c:manualLayout>
      </c:layout>
      <c:bar3DChart>
        <c:barDir val="bar"/>
        <c:grouping val="clustered"/>
        <c:varyColors val="1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9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Hoja1!$A$60:$A$63</c:f>
              <c:strCache>
                <c:ptCount val="4"/>
                <c:pt idx="0">
                  <c:v>Norte</c:v>
                </c:pt>
                <c:pt idx="1">
                  <c:v>Sur</c:v>
                </c:pt>
                <c:pt idx="2">
                  <c:v>Centro</c:v>
                </c:pt>
                <c:pt idx="3">
                  <c:v>Total</c:v>
                </c:pt>
              </c:strCache>
            </c:strRef>
          </c:cat>
          <c:val>
            <c:numRef>
              <c:f>Hoja1!$B$60:$B$63</c:f>
              <c:numCache>
                <c:ptCount val="4"/>
                <c:pt idx="0">
                  <c:v>19.7</c:v>
                </c:pt>
                <c:pt idx="1">
                  <c:v>22.5</c:v>
                </c:pt>
                <c:pt idx="2">
                  <c:v>43.5</c:v>
                </c:pt>
                <c:pt idx="3">
                  <c:v>85.7</c:v>
                </c:pt>
              </c:numCache>
            </c:numRef>
          </c:val>
          <c:shape val="cylinder"/>
        </c:ser>
        <c:gapWidth val="20"/>
        <c:gapDepth val="250"/>
        <c:shape val="cylinder"/>
        <c:axId val="63470725"/>
        <c:axId val="34365614"/>
      </c:bar3DChart>
      <c:catAx>
        <c:axId val="63470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34365614"/>
        <c:crosses val="autoZero"/>
        <c:auto val="1"/>
        <c:lblOffset val="100"/>
        <c:noMultiLvlLbl val="0"/>
      </c:catAx>
      <c:valAx>
        <c:axId val="343656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4707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</c:spP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9"/>
      <c:rotY val="34"/>
      <c:depthPercent val="100"/>
      <c:rAngAx val="1"/>
    </c:view3D>
    <c:plotArea>
      <c:layout>
        <c:manualLayout>
          <c:xMode val="edge"/>
          <c:yMode val="edge"/>
          <c:x val="0"/>
          <c:y val="0"/>
          <c:w val="1"/>
          <c:h val="0.948"/>
        </c:manualLayout>
      </c:layout>
      <c:bar3DChart>
        <c:barDir val="col"/>
        <c:grouping val="clustered"/>
        <c:varyColors val="0"/>
        <c:ser>
          <c:idx val="0"/>
          <c:order val="0"/>
          <c:tx>
            <c:v>RPTs que transmiten por entidad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just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just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Hoja1!$B$4:$B$35</c:f>
              <c:strCache>
                <c:ptCount val="32"/>
                <c:pt idx="0">
                  <c:v>Ags.</c:v>
                </c:pt>
                <c:pt idx="1">
                  <c:v>B. C.</c:v>
                </c:pt>
                <c:pt idx="2">
                  <c:v>B. C.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D. F. 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Hoja1!$C$4:$C$35</c:f>
              <c:numCache>
                <c:ptCount val="32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  <c:pt idx="4">
                  <c:v>14</c:v>
                </c:pt>
                <c:pt idx="5">
                  <c:v>10</c:v>
                </c:pt>
                <c:pt idx="6">
                  <c:v>15</c:v>
                </c:pt>
                <c:pt idx="7">
                  <c:v>6</c:v>
                </c:pt>
                <c:pt idx="8">
                  <c:v>7</c:v>
                </c:pt>
                <c:pt idx="9">
                  <c:v>4</c:v>
                </c:pt>
                <c:pt idx="10">
                  <c:v>38</c:v>
                </c:pt>
                <c:pt idx="11">
                  <c:v>17</c:v>
                </c:pt>
                <c:pt idx="12">
                  <c:v>20</c:v>
                </c:pt>
                <c:pt idx="13">
                  <c:v>65</c:v>
                </c:pt>
                <c:pt idx="14">
                  <c:v>40</c:v>
                </c:pt>
                <c:pt idx="15">
                  <c:v>47</c:v>
                </c:pt>
                <c:pt idx="16">
                  <c:v>15</c:v>
                </c:pt>
                <c:pt idx="17">
                  <c:v>6</c:v>
                </c:pt>
                <c:pt idx="18">
                  <c:v>10</c:v>
                </c:pt>
                <c:pt idx="19">
                  <c:v>24</c:v>
                </c:pt>
                <c:pt idx="20">
                  <c:v>22</c:v>
                </c:pt>
                <c:pt idx="21">
                  <c:v>11</c:v>
                </c:pt>
                <c:pt idx="22">
                  <c:v>6</c:v>
                </c:pt>
                <c:pt idx="23">
                  <c:v>19</c:v>
                </c:pt>
                <c:pt idx="24">
                  <c:v>10</c:v>
                </c:pt>
                <c:pt idx="25">
                  <c:v>25</c:v>
                </c:pt>
                <c:pt idx="26">
                  <c:v>15</c:v>
                </c:pt>
                <c:pt idx="27">
                  <c:v>23</c:v>
                </c:pt>
                <c:pt idx="28">
                  <c:v>12</c:v>
                </c:pt>
                <c:pt idx="29">
                  <c:v>62</c:v>
                </c:pt>
                <c:pt idx="30">
                  <c:v>7</c:v>
                </c:pt>
                <c:pt idx="31">
                  <c:v>13</c:v>
                </c:pt>
              </c:numCache>
            </c:numRef>
          </c:val>
          <c:shape val="box"/>
        </c:ser>
        <c:ser>
          <c:idx val="1"/>
          <c:order val="1"/>
          <c:tx>
            <c:v>RPTs totales por entidad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Hoja1!$B$4:$B$35</c:f>
              <c:strCache>
                <c:ptCount val="32"/>
                <c:pt idx="0">
                  <c:v>Ags.</c:v>
                </c:pt>
                <c:pt idx="1">
                  <c:v>B. C.</c:v>
                </c:pt>
                <c:pt idx="2">
                  <c:v>B. C. Sur</c:v>
                </c:pt>
                <c:pt idx="3">
                  <c:v>Campeche</c:v>
                </c:pt>
                <c:pt idx="4">
                  <c:v>Coahuila</c:v>
                </c:pt>
                <c:pt idx="5">
                  <c:v>Colima</c:v>
                </c:pt>
                <c:pt idx="6">
                  <c:v>Chiapas</c:v>
                </c:pt>
                <c:pt idx="7">
                  <c:v>Chihuahua</c:v>
                </c:pt>
                <c:pt idx="8">
                  <c:v>D. F. </c:v>
                </c:pt>
                <c:pt idx="9">
                  <c:v>Durango</c:v>
                </c:pt>
                <c:pt idx="10">
                  <c:v>Guanajuato</c:v>
                </c:pt>
                <c:pt idx="11">
                  <c:v>Guerrero</c:v>
                </c:pt>
                <c:pt idx="12">
                  <c:v>Hidalgo</c:v>
                </c:pt>
                <c:pt idx="13">
                  <c:v>Jalisco</c:v>
                </c:pt>
                <c:pt idx="14">
                  <c:v>México</c:v>
                </c:pt>
                <c:pt idx="15">
                  <c:v>Michoacán</c:v>
                </c:pt>
                <c:pt idx="16">
                  <c:v>Morelos</c:v>
                </c:pt>
                <c:pt idx="17">
                  <c:v>Nayarit</c:v>
                </c:pt>
                <c:pt idx="18">
                  <c:v>Nuevo León</c:v>
                </c:pt>
                <c:pt idx="19">
                  <c:v>Oaxaca</c:v>
                </c:pt>
                <c:pt idx="20">
                  <c:v>Puebla</c:v>
                </c:pt>
                <c:pt idx="21">
                  <c:v>Querétaro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Sinaloa</c:v>
                </c:pt>
                <c:pt idx="25">
                  <c:v>Sonora</c:v>
                </c:pt>
                <c:pt idx="26">
                  <c:v>Tabasco</c:v>
                </c:pt>
                <c:pt idx="27">
                  <c:v>Tamaulipas</c:v>
                </c:pt>
                <c:pt idx="28">
                  <c:v>Tlaxcala</c:v>
                </c:pt>
                <c:pt idx="29">
                  <c:v>Veracruz</c:v>
                </c:pt>
                <c:pt idx="30">
                  <c:v>Yucatán</c:v>
                </c:pt>
                <c:pt idx="31">
                  <c:v>Zacatecas</c:v>
                </c:pt>
              </c:strCache>
            </c:strRef>
          </c:cat>
          <c:val>
            <c:numRef>
              <c:f>Hoja1!$D$4:$D$35</c:f>
              <c:numCache>
                <c:ptCount val="32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16</c:v>
                </c:pt>
                <c:pt idx="5">
                  <c:v>10</c:v>
                </c:pt>
                <c:pt idx="6">
                  <c:v>20</c:v>
                </c:pt>
                <c:pt idx="7">
                  <c:v>8</c:v>
                </c:pt>
                <c:pt idx="8">
                  <c:v>8</c:v>
                </c:pt>
                <c:pt idx="9">
                  <c:v>6</c:v>
                </c:pt>
                <c:pt idx="10">
                  <c:v>39</c:v>
                </c:pt>
                <c:pt idx="11">
                  <c:v>22</c:v>
                </c:pt>
                <c:pt idx="12">
                  <c:v>22</c:v>
                </c:pt>
                <c:pt idx="13">
                  <c:v>74</c:v>
                </c:pt>
                <c:pt idx="14">
                  <c:v>47</c:v>
                </c:pt>
                <c:pt idx="15">
                  <c:v>66</c:v>
                </c:pt>
                <c:pt idx="16">
                  <c:v>17</c:v>
                </c:pt>
                <c:pt idx="17">
                  <c:v>9</c:v>
                </c:pt>
                <c:pt idx="18">
                  <c:v>11</c:v>
                </c:pt>
                <c:pt idx="19">
                  <c:v>24</c:v>
                </c:pt>
                <c:pt idx="20">
                  <c:v>26</c:v>
                </c:pt>
                <c:pt idx="21">
                  <c:v>11</c:v>
                </c:pt>
                <c:pt idx="22">
                  <c:v>7</c:v>
                </c:pt>
                <c:pt idx="23">
                  <c:v>22</c:v>
                </c:pt>
                <c:pt idx="24">
                  <c:v>11</c:v>
                </c:pt>
                <c:pt idx="25">
                  <c:v>25</c:v>
                </c:pt>
                <c:pt idx="26">
                  <c:v>20</c:v>
                </c:pt>
                <c:pt idx="27">
                  <c:v>23</c:v>
                </c:pt>
                <c:pt idx="28">
                  <c:v>14</c:v>
                </c:pt>
                <c:pt idx="29">
                  <c:v>78</c:v>
                </c:pt>
                <c:pt idx="30">
                  <c:v>7</c:v>
                </c:pt>
                <c:pt idx="31">
                  <c:v>17</c:v>
                </c:pt>
              </c:numCache>
            </c:numRef>
          </c:val>
          <c:shape val="box"/>
        </c:ser>
        <c:shape val="box"/>
        <c:axId val="40855071"/>
        <c:axId val="32151320"/>
      </c:bar3DChart>
      <c:catAx>
        <c:axId val="4085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151320"/>
        <c:crosses val="autoZero"/>
        <c:auto val="1"/>
        <c:lblOffset val="100"/>
        <c:tickLblSkip val="1"/>
        <c:noMultiLvlLbl val="0"/>
      </c:catAx>
      <c:valAx>
        <c:axId val="32151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550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95325"/>
          <c:w val="0.371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11175"/>
          <c:w val="0.9235"/>
          <c:h val="0.7735"/>
        </c:manualLayout>
      </c:layout>
      <c:barChart>
        <c:barDir val="bar"/>
        <c:grouping val="clustered"/>
        <c:varyColors val="0"/>
        <c:ser>
          <c:idx val="0"/>
          <c:order val="0"/>
          <c:tx>
            <c:v>Porcentaje de cobertura por Entidad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9"/>
            <c:invertIfNegative val="0"/>
            <c:spPr>
              <a:solidFill>
                <a:srgbClr val="FF0000"/>
              </a:solidFill>
            </c:spPr>
          </c:dPt>
          <c:dPt>
            <c:idx val="20"/>
            <c:invertIfNegative val="0"/>
            <c:spPr>
              <a:solidFill>
                <a:srgbClr val="FF0000"/>
              </a:solidFill>
            </c:spPr>
          </c:dPt>
          <c:dPt>
            <c:idx val="21"/>
            <c:invertIfNegative val="0"/>
            <c:spPr>
              <a:solidFill>
                <a:srgbClr val="FF0000"/>
              </a:solidFill>
            </c:spPr>
          </c:dPt>
          <c:dPt>
            <c:idx val="22"/>
            <c:invertIfNegative val="0"/>
            <c:spPr>
              <a:solidFill>
                <a:srgbClr val="FF0000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Hoja1!$R$4:$R$35</c:f>
              <c:strCache>
                <c:ptCount val="32"/>
                <c:pt idx="0">
                  <c:v>Baja California Sur</c:v>
                </c:pt>
                <c:pt idx="1">
                  <c:v>Durango</c:v>
                </c:pt>
                <c:pt idx="2">
                  <c:v>Nayarit</c:v>
                </c:pt>
                <c:pt idx="3">
                  <c:v>Michoacán</c:v>
                </c:pt>
                <c:pt idx="4">
                  <c:v>Chiapas</c:v>
                </c:pt>
                <c:pt idx="5">
                  <c:v>Chihuahua</c:v>
                </c:pt>
                <c:pt idx="6">
                  <c:v>Tabasco</c:v>
                </c:pt>
                <c:pt idx="7">
                  <c:v>Zacatecas</c:v>
                </c:pt>
                <c:pt idx="8">
                  <c:v>Guerrero </c:v>
                </c:pt>
                <c:pt idx="9">
                  <c:v>Veracruz</c:v>
                </c:pt>
                <c:pt idx="10">
                  <c:v>Puebla </c:v>
                </c:pt>
                <c:pt idx="11">
                  <c:v>México</c:v>
                </c:pt>
                <c:pt idx="12">
                  <c:v>Quintana Roo</c:v>
                </c:pt>
                <c:pt idx="13">
                  <c:v>Tlaxcala</c:v>
                </c:pt>
                <c:pt idx="14">
                  <c:v>San Luis Potosí</c:v>
                </c:pt>
                <c:pt idx="15">
                  <c:v>Coahuila </c:v>
                </c:pt>
                <c:pt idx="16">
                  <c:v>Distrito Federal</c:v>
                </c:pt>
                <c:pt idx="17">
                  <c:v>Jalisco</c:v>
                </c:pt>
                <c:pt idx="18">
                  <c:v>Morelos</c:v>
                </c:pt>
                <c:pt idx="19">
                  <c:v>Hidalgo</c:v>
                </c:pt>
                <c:pt idx="20">
                  <c:v>Nuevo León</c:v>
                </c:pt>
                <c:pt idx="21">
                  <c:v>Sinaloa</c:v>
                </c:pt>
                <c:pt idx="22">
                  <c:v>Guanajuato</c:v>
                </c:pt>
                <c:pt idx="23">
                  <c:v>Aguascalientes</c:v>
                </c:pt>
                <c:pt idx="24">
                  <c:v>Baja California</c:v>
                </c:pt>
                <c:pt idx="25">
                  <c:v>Campeche</c:v>
                </c:pt>
                <c:pt idx="26">
                  <c:v>Colima</c:v>
                </c:pt>
                <c:pt idx="27">
                  <c:v>Oaxaca</c:v>
                </c:pt>
                <c:pt idx="28">
                  <c:v>Querétaro</c:v>
                </c:pt>
                <c:pt idx="29">
                  <c:v>Sonora</c:v>
                </c:pt>
                <c:pt idx="30">
                  <c:v>Tamaulipas </c:v>
                </c:pt>
                <c:pt idx="31">
                  <c:v>Yucatán</c:v>
                </c:pt>
              </c:strCache>
            </c:strRef>
          </c:cat>
          <c:val>
            <c:numRef>
              <c:f>Hoja1!$S$4:$S$35</c:f>
              <c:numCache>
                <c:ptCount val="32"/>
                <c:pt idx="0">
                  <c:v>57.14285714285714</c:v>
                </c:pt>
                <c:pt idx="1">
                  <c:v>66.66666666666666</c:v>
                </c:pt>
                <c:pt idx="2">
                  <c:v>66.66666666666666</c:v>
                </c:pt>
                <c:pt idx="3">
                  <c:v>71.21212121212122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76.47058823529412</c:v>
                </c:pt>
                <c:pt idx="8">
                  <c:v>77.27272727272727</c:v>
                </c:pt>
                <c:pt idx="9">
                  <c:v>79.48717948717949</c:v>
                </c:pt>
                <c:pt idx="10">
                  <c:v>84.61538461538461</c:v>
                </c:pt>
                <c:pt idx="11">
                  <c:v>85.1063829787234</c:v>
                </c:pt>
                <c:pt idx="12">
                  <c:v>85.71428571428571</c:v>
                </c:pt>
                <c:pt idx="13">
                  <c:v>85.71428571428571</c:v>
                </c:pt>
                <c:pt idx="14">
                  <c:v>86.36363636363636</c:v>
                </c:pt>
                <c:pt idx="15">
                  <c:v>87.5</c:v>
                </c:pt>
                <c:pt idx="16">
                  <c:v>87.5</c:v>
                </c:pt>
                <c:pt idx="17">
                  <c:v>87.83783783783784</c:v>
                </c:pt>
                <c:pt idx="18">
                  <c:v>88.23529411764706</c:v>
                </c:pt>
                <c:pt idx="19">
                  <c:v>90.9090909090909</c:v>
                </c:pt>
                <c:pt idx="20">
                  <c:v>90.9090909090909</c:v>
                </c:pt>
                <c:pt idx="21">
                  <c:v>90.9090909090909</c:v>
                </c:pt>
                <c:pt idx="22">
                  <c:v>97.43589743589743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</c:numCache>
            </c:numRef>
          </c:val>
        </c:ser>
        <c:axId val="20926425"/>
        <c:axId val="54120098"/>
      </c:barChart>
      <c:catAx>
        <c:axId val="20926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20098"/>
        <c:crosses val="autoZero"/>
        <c:auto val="1"/>
        <c:lblOffset val="100"/>
        <c:tickLblSkip val="1"/>
        <c:noMultiLvlLbl val="0"/>
      </c:catAx>
      <c:valAx>
        <c:axId val="54120098"/>
        <c:scaling>
          <c:orientation val="minMax"/>
          <c:max val="100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926425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37" footer="0.63"/>
  <pageSetup horizontalDpi="600" verticalDpi="600" orientation="landscape"/>
  <headerFooter>
    <oddHeader>&amp;C&amp;"Arial,Negrita"&amp;16RPT'S Y Extensiones que transmiten la señal del Canal del Congreso
(Absolutos)</oddHeader>
    <oddFooter>&amp;RActualización al 28 de febrero de 2005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3" footer="0.53"/>
  <pageSetup horizontalDpi="600" verticalDpi="600" orientation="landscape"/>
  <headerFooter>
    <oddHeader>&amp;C&amp;"Arial,Negrita"&amp;16RPT's y Extensiones que transmiten la señal del Canal del Congreso.
Distribución porcentual</oddHeader>
    <oddFooter>&amp;RActualizado al 28 de febrero de 2005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 zoomToFit="1"/>
  </sheetViews>
  <pageMargins left="0.75" right="0.75" top="1.27" bottom="1" header="0.38" footer="0.55"/>
  <pageSetup horizontalDpi="600" verticalDpi="600" orientation="landscape"/>
  <headerFooter>
    <oddHeader>&amp;C&amp;"Arial,Negrita"&amp;16Distribución de RTP's que transmiten  la señal del 
Canal del Congreso por región socioeconómica
(Absolutos)</oddHeader>
    <oddFooter>&amp;RActualizado al 28 de febrero de 2005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 zoomToFit="1"/>
  </sheetViews>
  <pageMargins left="0.75" right="0.75" top="1.32" bottom="1" header="0.38" footer="0.6"/>
  <pageSetup horizontalDpi="600" verticalDpi="600" orientation="landscape"/>
  <headerFooter>
    <oddHeader>&amp;C&amp;"Arial,Negrita"&amp;16Distribución de RPT's y Extensiones que transmiten la senal del
 Canal del Congreso por región socioeconómica
(Relativos)</oddHeader>
    <oddFooter>&amp;RActualizado al 28 de febrero de 2005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 zoomToFit="1"/>
  </sheetViews>
  <pageMargins left="0.75" right="0.75" top="1.08" bottom="0.6" header="0.32" footer="0.25"/>
  <pageSetup horizontalDpi="600" verticalDpi="600" orientation="landscape"/>
  <headerFooter>
    <oddHeader>&amp;C&amp;"Arial,Negrita"&amp;16Comparativo de RPT's por entidad y aquellas que transmiten 
la señal del Canal del Congreso
(Absolutos)</oddHeader>
    <oddFooter>&amp;RActualizado al 28 de febrero de 2005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.13" bottom="1" header="0.37" footer="0.5"/>
  <pageSetup horizontalDpi="600" verticalDpi="600" orientation="landscape"/>
  <headerFooter>
    <oddHeader>&amp;C&amp;"Arial,Negrita"&amp;16Comparativo de RPT's por entidad y aquellas que transmiten
la señal del Canal del Congreso
(Relativos)</oddHeader>
    <oddFooter>&amp;RActualizado al 28 de febrero de 2005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00700"/>
    <xdr:graphicFrame>
      <xdr:nvGraphicFramePr>
        <xdr:cNvPr id="1" name="Shape 1025"/>
        <xdr:cNvGraphicFramePr/>
      </xdr:nvGraphicFramePr>
      <xdr:xfrm>
        <a:off x="0" y="0"/>
        <a:ext cx="97155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0.61725</cdr:x>
      <cdr:y>0.34125</cdr:y>
    </cdr:from>
    <cdr:to>
      <cdr:x>0.69075</cdr:x>
      <cdr:y>0.37375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991225" y="1905000"/>
          <a:ext cx="714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</cdr:x>
      <cdr:y>0.30875</cdr:y>
    </cdr:from>
    <cdr:to>
      <cdr:x>0.31425</cdr:x>
      <cdr:y>0.34125</cdr:y>
    </cdr:to>
    <cdr:sp>
      <cdr:nvSpPr>
        <cdr:cNvPr id="2" name="TextBox 2"/>
        <cdr:cNvSpPr txBox="1">
          <a:spLocks noChangeArrowheads="1"/>
        </cdr:cNvSpPr>
      </cdr:nvSpPr>
      <cdr:spPr>
        <a:xfrm>
          <a:off x="2324100" y="172402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0.2105</cdr:x>
      <cdr:y>0</cdr:y>
    </cdr:from>
    <cdr:to>
      <cdr:x>0.3335</cdr:x>
      <cdr:y>0.069</cdr:y>
    </cdr:to>
    <cdr:sp>
      <cdr:nvSpPr>
        <cdr:cNvPr id="3" name="TextBox 4"/>
        <cdr:cNvSpPr txBox="1">
          <a:spLocks noChangeArrowheads="1"/>
        </cdr:cNvSpPr>
      </cdr:nvSpPr>
      <cdr:spPr>
        <a:xfrm>
          <a:off x="2038350" y="0"/>
          <a:ext cx="11906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100 %</a:t>
          </a:r>
        </a:p>
      </cdr:txBody>
    </cdr:sp>
  </cdr:relSizeAnchor>
  <cdr:relSizeAnchor xmlns:cdr="http://schemas.openxmlformats.org/drawingml/2006/chartDrawing">
    <cdr:from>
      <cdr:x>0.64675</cdr:x>
      <cdr:y>0.105</cdr:y>
    </cdr:from>
    <cdr:to>
      <cdr:x>0.737</cdr:x>
      <cdr:y>0.15375</cdr:y>
    </cdr:to>
    <cdr:sp>
      <cdr:nvSpPr>
        <cdr:cNvPr id="4" name="TextBox 5"/>
        <cdr:cNvSpPr txBox="1">
          <a:spLocks noChangeArrowheads="1"/>
        </cdr:cNvSpPr>
      </cdr:nvSpPr>
      <cdr:spPr>
        <a:xfrm>
          <a:off x="6276975" y="581025"/>
          <a:ext cx="876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100 %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00700"/>
    <xdr:graphicFrame>
      <xdr:nvGraphicFramePr>
        <xdr:cNvPr id="1" name="Shape 1025"/>
        <xdr:cNvGraphicFramePr/>
      </xdr:nvGraphicFramePr>
      <xdr:xfrm>
        <a:off x="0" y="0"/>
        <a:ext cx="97155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</cdr:x>
      <cdr:y>0.87825</cdr:y>
    </cdr:from>
    <cdr:to>
      <cdr:x>0.26525</cdr:x>
      <cdr:y>0.9425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2057400" y="4914900"/>
          <a:ext cx="514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</cdr:x>
      <cdr:y>0.754</cdr:y>
    </cdr:from>
    <cdr:to>
      <cdr:x>0.47625</cdr:x>
      <cdr:y>0.79225</cdr:y>
    </cdr:to>
    <cdr:sp>
      <cdr:nvSpPr>
        <cdr:cNvPr id="2" name="TextBox 2"/>
        <cdr:cNvSpPr txBox="1">
          <a:spLocks noChangeArrowheads="1"/>
        </cdr:cNvSpPr>
      </cdr:nvSpPr>
      <cdr:spPr>
        <a:xfrm>
          <a:off x="4171950" y="4219575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00700"/>
    <xdr:graphicFrame>
      <xdr:nvGraphicFramePr>
        <xdr:cNvPr id="1" name="Shape 1025"/>
        <xdr:cNvGraphicFramePr/>
      </xdr:nvGraphicFramePr>
      <xdr:xfrm>
        <a:off x="0" y="0"/>
        <a:ext cx="97155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00700"/>
    <xdr:graphicFrame>
      <xdr:nvGraphicFramePr>
        <xdr:cNvPr id="1" name="Shape 1025"/>
        <xdr:cNvGraphicFramePr/>
      </xdr:nvGraphicFramePr>
      <xdr:xfrm>
        <a:off x="0" y="0"/>
        <a:ext cx="97155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00700"/>
    <xdr:graphicFrame>
      <xdr:nvGraphicFramePr>
        <xdr:cNvPr id="1" name="Shape 1025"/>
        <xdr:cNvGraphicFramePr/>
      </xdr:nvGraphicFramePr>
      <xdr:xfrm>
        <a:off x="0" y="0"/>
        <a:ext cx="97155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</cdr:x>
      <cdr:y>0.099</cdr:y>
    </cdr:from>
    <cdr:to>
      <cdr:x>0.80975</cdr:x>
      <cdr:y>0.85225</cdr:y>
    </cdr:to>
    <cdr:sp>
      <cdr:nvSpPr>
        <cdr:cNvPr id="1" name="AutoShape 7"/>
        <cdr:cNvSpPr>
          <a:spLocks/>
        </cdr:cNvSpPr>
      </cdr:nvSpPr>
      <cdr:spPr>
        <a:xfrm>
          <a:off x="7858125" y="552450"/>
          <a:ext cx="9525" cy="4219575"/>
        </a:xfrm>
        <a:custGeom>
          <a:pathLst>
            <a:path h="5619750" w="1">
              <a:moveTo>
                <a:pt x="0" y="561975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0.7295</cdr:x>
      <cdr:y>0.027</cdr:y>
    </cdr:from>
    <cdr:to>
      <cdr:x>0.87325</cdr:x>
      <cdr:y>0.09825</cdr:y>
    </cdr:to>
    <cdr:sp>
      <cdr:nvSpPr>
        <cdr:cNvPr id="2" name="TextBox 8"/>
        <cdr:cNvSpPr txBox="1">
          <a:spLocks noChangeArrowheads="1"/>
        </cdr:cNvSpPr>
      </cdr:nvSpPr>
      <cdr:spPr>
        <a:xfrm>
          <a:off x="7086600" y="142875"/>
          <a:ext cx="14001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Promedio: 85.7</a:t>
          </a:r>
        </a:p>
      </cdr:txBody>
    </cdr:sp>
  </cdr:relSizeAnchor>
  <cdr:relSizeAnchor xmlns:cdr="http://schemas.openxmlformats.org/drawingml/2006/chartDrawing">
    <cdr:from>
      <cdr:x>0.35425</cdr:x>
      <cdr:y>0.88175</cdr:y>
    </cdr:from>
    <cdr:to>
      <cdr:x>0.706</cdr:x>
      <cdr:y>0.912</cdr:y>
    </cdr:to>
    <cdr:sp>
      <cdr:nvSpPr>
        <cdr:cNvPr id="3" name="TextBox 10"/>
        <cdr:cNvSpPr txBox="1">
          <a:spLocks noChangeArrowheads="1"/>
        </cdr:cNvSpPr>
      </cdr:nvSpPr>
      <cdr:spPr>
        <a:xfrm>
          <a:off x="3438525" y="4933950"/>
          <a:ext cx="34194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Porcentaje de Cubrimiento por Entidad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00700"/>
    <xdr:graphicFrame>
      <xdr:nvGraphicFramePr>
        <xdr:cNvPr id="1" name="Shape 1025"/>
        <xdr:cNvGraphicFramePr/>
      </xdr:nvGraphicFramePr>
      <xdr:xfrm>
        <a:off x="0" y="0"/>
        <a:ext cx="97155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pane ySplit="1" topLeftCell="BM22" activePane="bottomLeft" state="frozen"/>
      <selection pane="topLeft" activeCell="A1" sqref="A1"/>
      <selection pane="bottomLeft" activeCell="J37" sqref="J37"/>
    </sheetView>
  </sheetViews>
  <sheetFormatPr defaultColWidth="11.421875" defaultRowHeight="12.75"/>
  <cols>
    <col min="2" max="2" width="12.7109375" style="0" customWidth="1"/>
    <col min="3" max="3" width="6.140625" style="0" customWidth="1"/>
    <col min="4" max="4" width="7.57421875" style="0" customWidth="1"/>
    <col min="5" max="5" width="7.140625" style="0" customWidth="1"/>
    <col min="6" max="6" width="8.00390625" style="0" customWidth="1"/>
    <col min="7" max="7" width="7.7109375" style="0" customWidth="1"/>
    <col min="8" max="8" width="8.7109375" style="0" customWidth="1"/>
    <col min="9" max="10" width="7.421875" style="0" customWidth="1"/>
    <col min="11" max="11" width="7.28125" style="0" customWidth="1"/>
  </cols>
  <sheetData>
    <row r="1" spans="1:15" ht="29.25" thickBot="1" thickTop="1">
      <c r="A1" s="51" t="s">
        <v>74</v>
      </c>
      <c r="B1" s="52" t="s">
        <v>2</v>
      </c>
      <c r="C1" s="51" t="s">
        <v>75</v>
      </c>
      <c r="D1" s="53" t="s">
        <v>76</v>
      </c>
      <c r="E1" s="54" t="s">
        <v>77</v>
      </c>
      <c r="F1" s="55" t="s">
        <v>78</v>
      </c>
      <c r="G1" s="55" t="s">
        <v>79</v>
      </c>
      <c r="H1" s="55" t="s">
        <v>80</v>
      </c>
      <c r="I1" s="56" t="s">
        <v>81</v>
      </c>
      <c r="J1" s="54" t="s">
        <v>82</v>
      </c>
      <c r="K1" s="57" t="s">
        <v>83</v>
      </c>
      <c r="L1" s="48"/>
      <c r="M1" s="49"/>
      <c r="N1" s="48"/>
      <c r="O1" s="49"/>
    </row>
    <row r="2" spans="1:18" ht="18.75" thickTop="1">
      <c r="A2" s="50"/>
      <c r="B2" s="58" t="s">
        <v>12</v>
      </c>
      <c r="C2" s="58">
        <v>6</v>
      </c>
      <c r="D2" s="58">
        <v>0</v>
      </c>
      <c r="E2" s="58">
        <v>1</v>
      </c>
      <c r="F2" s="58">
        <v>3</v>
      </c>
      <c r="G2" s="58">
        <v>2</v>
      </c>
      <c r="H2" s="58">
        <v>0</v>
      </c>
      <c r="I2" s="58">
        <v>5</v>
      </c>
      <c r="J2" s="58">
        <v>5</v>
      </c>
      <c r="K2" s="58">
        <v>6</v>
      </c>
      <c r="M2" s="58">
        <v>5</v>
      </c>
      <c r="N2" s="58">
        <v>5</v>
      </c>
      <c r="O2" s="9">
        <f>M2/N2*100</f>
        <v>100</v>
      </c>
      <c r="Q2" s="58" t="s">
        <v>15</v>
      </c>
      <c r="R2" s="9">
        <v>57.14285714285714</v>
      </c>
    </row>
    <row r="3" spans="1:18" ht="12.75">
      <c r="A3" s="50"/>
      <c r="B3" s="58" t="s">
        <v>14</v>
      </c>
      <c r="C3" s="58">
        <v>5</v>
      </c>
      <c r="D3" s="58">
        <v>0</v>
      </c>
      <c r="E3" s="58">
        <v>0</v>
      </c>
      <c r="F3" s="58">
        <v>5</v>
      </c>
      <c r="G3" s="58">
        <v>0</v>
      </c>
      <c r="H3" s="58">
        <v>0</v>
      </c>
      <c r="I3" s="58">
        <v>5</v>
      </c>
      <c r="J3" s="58">
        <v>5</v>
      </c>
      <c r="K3" s="58">
        <v>5</v>
      </c>
      <c r="M3" s="58">
        <v>5</v>
      </c>
      <c r="N3" s="58">
        <v>5</v>
      </c>
      <c r="O3" s="9">
        <f aca="true" t="shared" si="0" ref="O3:O33">M3/N3*100</f>
        <v>100</v>
      </c>
      <c r="Q3" s="58" t="s">
        <v>26</v>
      </c>
      <c r="R3" s="9">
        <v>66.66666666666666</v>
      </c>
    </row>
    <row r="4" spans="1:18" ht="18">
      <c r="A4" s="50"/>
      <c r="B4" s="58" t="s">
        <v>15</v>
      </c>
      <c r="C4" s="58">
        <v>10</v>
      </c>
      <c r="D4" s="58">
        <v>0</v>
      </c>
      <c r="E4" s="58">
        <v>3</v>
      </c>
      <c r="F4" s="58">
        <v>1</v>
      </c>
      <c r="G4" s="58">
        <v>3</v>
      </c>
      <c r="H4" s="58">
        <v>0</v>
      </c>
      <c r="I4" s="58">
        <v>4</v>
      </c>
      <c r="J4" s="58">
        <v>7</v>
      </c>
      <c r="K4" s="58">
        <v>10</v>
      </c>
      <c r="M4" s="58">
        <v>4</v>
      </c>
      <c r="N4" s="58">
        <v>7</v>
      </c>
      <c r="O4" s="9">
        <f t="shared" si="0"/>
        <v>57.14285714285714</v>
      </c>
      <c r="Q4" s="58" t="s">
        <v>34</v>
      </c>
      <c r="R4" s="9">
        <v>66.66666666666666</v>
      </c>
    </row>
    <row r="5" spans="1:18" ht="12.75">
      <c r="A5" s="50"/>
      <c r="B5" s="58" t="s">
        <v>17</v>
      </c>
      <c r="C5" s="58">
        <v>7</v>
      </c>
      <c r="D5" s="58">
        <v>0</v>
      </c>
      <c r="E5" s="58">
        <v>2</v>
      </c>
      <c r="F5" s="58">
        <v>5</v>
      </c>
      <c r="G5" s="58">
        <v>2</v>
      </c>
      <c r="H5" s="58">
        <v>0</v>
      </c>
      <c r="I5" s="58">
        <v>7</v>
      </c>
      <c r="J5" s="58">
        <v>7</v>
      </c>
      <c r="K5" s="58">
        <v>9</v>
      </c>
      <c r="M5" s="58">
        <v>7</v>
      </c>
      <c r="N5" s="58">
        <v>7</v>
      </c>
      <c r="O5" s="9">
        <f t="shared" si="0"/>
        <v>100</v>
      </c>
      <c r="Q5" s="58" t="s">
        <v>32</v>
      </c>
      <c r="R5" s="9">
        <v>71.21212121212122</v>
      </c>
    </row>
    <row r="6" spans="1:18" ht="12.75">
      <c r="A6" s="50"/>
      <c r="B6" s="58" t="s">
        <v>84</v>
      </c>
      <c r="C6" s="58">
        <v>16</v>
      </c>
      <c r="D6" s="58">
        <v>0</v>
      </c>
      <c r="E6" s="58">
        <v>2</v>
      </c>
      <c r="F6" s="58">
        <v>8</v>
      </c>
      <c r="G6" s="58">
        <v>6</v>
      </c>
      <c r="H6" s="58">
        <v>0</v>
      </c>
      <c r="I6" s="58">
        <v>14</v>
      </c>
      <c r="J6" s="58">
        <v>16</v>
      </c>
      <c r="K6" s="58">
        <v>18</v>
      </c>
      <c r="L6" t="s">
        <v>10</v>
      </c>
      <c r="M6" s="58">
        <v>14</v>
      </c>
      <c r="N6" s="58">
        <v>16</v>
      </c>
      <c r="O6" s="9">
        <f t="shared" si="0"/>
        <v>87.5</v>
      </c>
      <c r="Q6" s="58" t="s">
        <v>22</v>
      </c>
      <c r="R6" s="9">
        <v>75</v>
      </c>
    </row>
    <row r="7" spans="1:18" ht="12.75">
      <c r="A7" s="50"/>
      <c r="B7" s="58" t="s">
        <v>20</v>
      </c>
      <c r="C7" s="58">
        <v>10</v>
      </c>
      <c r="D7" s="58">
        <v>0</v>
      </c>
      <c r="E7" s="58">
        <v>0</v>
      </c>
      <c r="F7" s="58">
        <v>5</v>
      </c>
      <c r="G7" s="58">
        <v>5</v>
      </c>
      <c r="H7" s="58">
        <v>0</v>
      </c>
      <c r="I7" s="58">
        <v>10</v>
      </c>
      <c r="J7" s="58">
        <v>10</v>
      </c>
      <c r="K7" s="65">
        <v>10</v>
      </c>
      <c r="L7" s="66"/>
      <c r="M7" s="58">
        <v>10</v>
      </c>
      <c r="N7" s="58">
        <v>10</v>
      </c>
      <c r="O7" s="9">
        <f t="shared" si="0"/>
        <v>100</v>
      </c>
      <c r="Q7" s="58" t="s">
        <v>23</v>
      </c>
      <c r="R7" s="9">
        <v>75</v>
      </c>
    </row>
    <row r="8" spans="1:18" ht="12.75">
      <c r="A8" s="50"/>
      <c r="B8" s="58" t="s">
        <v>22</v>
      </c>
      <c r="C8" s="58">
        <v>20</v>
      </c>
      <c r="D8" s="58">
        <v>0</v>
      </c>
      <c r="E8" s="58">
        <v>0</v>
      </c>
      <c r="F8" s="58">
        <v>10</v>
      </c>
      <c r="G8" s="58">
        <v>5</v>
      </c>
      <c r="H8" s="58">
        <v>0</v>
      </c>
      <c r="I8" s="58">
        <v>15</v>
      </c>
      <c r="J8" s="58">
        <v>20</v>
      </c>
      <c r="K8" s="65">
        <v>20</v>
      </c>
      <c r="L8" s="66"/>
      <c r="M8" s="58">
        <v>15</v>
      </c>
      <c r="N8" s="58">
        <v>20</v>
      </c>
      <c r="O8" s="9">
        <f t="shared" si="0"/>
        <v>75</v>
      </c>
      <c r="Q8" s="58" t="s">
        <v>45</v>
      </c>
      <c r="R8" s="9">
        <v>75</v>
      </c>
    </row>
    <row r="9" spans="1:18" ht="12.75">
      <c r="A9" s="50"/>
      <c r="B9" s="58" t="s">
        <v>23</v>
      </c>
      <c r="C9" s="58">
        <v>8</v>
      </c>
      <c r="D9" s="58">
        <v>0</v>
      </c>
      <c r="E9" s="58">
        <v>3</v>
      </c>
      <c r="F9" s="58">
        <v>6</v>
      </c>
      <c r="G9" s="58">
        <v>0</v>
      </c>
      <c r="H9" s="58">
        <v>0</v>
      </c>
      <c r="I9" s="58">
        <v>6</v>
      </c>
      <c r="J9" s="58">
        <v>8</v>
      </c>
      <c r="K9" s="65">
        <v>11</v>
      </c>
      <c r="L9" s="66"/>
      <c r="M9" s="58">
        <v>6</v>
      </c>
      <c r="N9" s="58">
        <v>8</v>
      </c>
      <c r="O9" s="9">
        <f t="shared" si="0"/>
        <v>75</v>
      </c>
      <c r="Q9" s="58" t="s">
        <v>50</v>
      </c>
      <c r="R9" s="9">
        <v>76.47058823529412</v>
      </c>
    </row>
    <row r="10" spans="1:18" ht="12.75">
      <c r="A10" s="50"/>
      <c r="B10" s="58" t="s">
        <v>85</v>
      </c>
      <c r="C10" s="58">
        <v>8</v>
      </c>
      <c r="D10" s="58">
        <v>0</v>
      </c>
      <c r="E10" s="58">
        <v>0</v>
      </c>
      <c r="F10" s="58">
        <v>1</v>
      </c>
      <c r="G10" s="58">
        <v>6</v>
      </c>
      <c r="H10" s="58">
        <v>0</v>
      </c>
      <c r="I10" s="58">
        <v>7</v>
      </c>
      <c r="J10" s="58">
        <v>8</v>
      </c>
      <c r="K10" s="65">
        <v>13</v>
      </c>
      <c r="L10" s="66"/>
      <c r="M10" s="58">
        <v>7</v>
      </c>
      <c r="N10" s="58">
        <v>8</v>
      </c>
      <c r="O10" s="9">
        <f t="shared" si="0"/>
        <v>87.5</v>
      </c>
      <c r="Q10" s="58" t="s">
        <v>86</v>
      </c>
      <c r="R10" s="9">
        <v>77.27272727272727</v>
      </c>
    </row>
    <row r="11" spans="1:18" ht="12.75">
      <c r="A11" s="50"/>
      <c r="B11" s="58" t="s">
        <v>26</v>
      </c>
      <c r="C11" s="58">
        <v>6</v>
      </c>
      <c r="D11" s="58">
        <v>0</v>
      </c>
      <c r="E11" s="58">
        <v>3</v>
      </c>
      <c r="F11" s="58">
        <v>2</v>
      </c>
      <c r="G11" s="58">
        <v>2</v>
      </c>
      <c r="H11" s="58">
        <v>0</v>
      </c>
      <c r="I11" s="58">
        <v>4</v>
      </c>
      <c r="J11" s="58">
        <v>6</v>
      </c>
      <c r="K11" s="65">
        <v>9</v>
      </c>
      <c r="L11" s="66"/>
      <c r="M11" s="58">
        <v>4</v>
      </c>
      <c r="N11" s="58">
        <v>6</v>
      </c>
      <c r="O11" s="9">
        <f t="shared" si="0"/>
        <v>66.66666666666666</v>
      </c>
      <c r="Q11" s="58" t="s">
        <v>48</v>
      </c>
      <c r="R11" s="9">
        <v>79.48717948717949</v>
      </c>
    </row>
    <row r="12" spans="1:18" ht="12.75">
      <c r="A12" s="50"/>
      <c r="B12" s="58" t="s">
        <v>27</v>
      </c>
      <c r="C12" s="58">
        <v>34</v>
      </c>
      <c r="D12" s="58">
        <v>5</v>
      </c>
      <c r="E12" s="58">
        <v>1</v>
      </c>
      <c r="F12" s="58">
        <v>20</v>
      </c>
      <c r="G12" s="58">
        <v>13</v>
      </c>
      <c r="H12" s="58">
        <v>5</v>
      </c>
      <c r="I12" s="58">
        <v>38</v>
      </c>
      <c r="J12" s="58">
        <v>39</v>
      </c>
      <c r="K12" s="65">
        <v>40</v>
      </c>
      <c r="L12" s="66"/>
      <c r="M12" s="58">
        <v>38</v>
      </c>
      <c r="N12" s="58">
        <v>39</v>
      </c>
      <c r="O12" s="9">
        <f t="shared" si="0"/>
        <v>97.43589743589743</v>
      </c>
      <c r="Q12" s="58" t="s">
        <v>87</v>
      </c>
      <c r="R12" s="9">
        <v>84.61538461538461</v>
      </c>
    </row>
    <row r="13" spans="1:18" ht="12.75">
      <c r="A13" s="50"/>
      <c r="B13" s="58" t="s">
        <v>86</v>
      </c>
      <c r="C13" s="58">
        <v>21</v>
      </c>
      <c r="D13" s="58">
        <v>1</v>
      </c>
      <c r="E13" s="58">
        <v>0</v>
      </c>
      <c r="F13" s="58">
        <v>10</v>
      </c>
      <c r="G13" s="58">
        <v>6</v>
      </c>
      <c r="H13" s="58">
        <v>1</v>
      </c>
      <c r="I13" s="58">
        <v>17</v>
      </c>
      <c r="J13" s="58">
        <v>22</v>
      </c>
      <c r="K13" s="65">
        <v>22</v>
      </c>
      <c r="L13" s="66"/>
      <c r="M13" s="58">
        <v>17</v>
      </c>
      <c r="N13" s="58">
        <v>22</v>
      </c>
      <c r="O13" s="9">
        <f t="shared" si="0"/>
        <v>77.27272727272727</v>
      </c>
      <c r="Q13" s="58" t="s">
        <v>31</v>
      </c>
      <c r="R13" s="9">
        <v>85.1063829787234</v>
      </c>
    </row>
    <row r="14" spans="1:18" ht="12.75">
      <c r="A14" s="50"/>
      <c r="B14" s="58" t="s">
        <v>29</v>
      </c>
      <c r="C14" s="58">
        <v>20</v>
      </c>
      <c r="D14" s="58">
        <v>2</v>
      </c>
      <c r="E14" s="58">
        <v>2</v>
      </c>
      <c r="F14" s="58">
        <v>9</v>
      </c>
      <c r="G14" s="58">
        <v>9</v>
      </c>
      <c r="H14" s="58">
        <v>2</v>
      </c>
      <c r="I14" s="58">
        <v>20</v>
      </c>
      <c r="J14" s="58">
        <v>22</v>
      </c>
      <c r="K14" s="65">
        <v>24</v>
      </c>
      <c r="L14" s="66"/>
      <c r="M14" s="58">
        <v>20</v>
      </c>
      <c r="N14" s="58">
        <v>22</v>
      </c>
      <c r="O14" s="9">
        <f t="shared" si="0"/>
        <v>90.9090909090909</v>
      </c>
      <c r="Q14" s="58" t="s">
        <v>40</v>
      </c>
      <c r="R14" s="9">
        <v>85.71428571428571</v>
      </c>
    </row>
    <row r="15" spans="1:18" ht="12.75">
      <c r="A15" s="50"/>
      <c r="B15" s="58" t="s">
        <v>30</v>
      </c>
      <c r="C15" s="58">
        <v>61</v>
      </c>
      <c r="D15" s="58">
        <v>14</v>
      </c>
      <c r="E15" s="58">
        <v>2</v>
      </c>
      <c r="F15" s="58">
        <v>27</v>
      </c>
      <c r="G15" s="58">
        <v>26</v>
      </c>
      <c r="H15" s="58">
        <v>12</v>
      </c>
      <c r="I15" s="58">
        <v>65</v>
      </c>
      <c r="J15" s="58">
        <v>74</v>
      </c>
      <c r="K15" s="65">
        <v>76</v>
      </c>
      <c r="L15" s="66"/>
      <c r="M15" s="58">
        <v>65</v>
      </c>
      <c r="N15" s="58">
        <v>74</v>
      </c>
      <c r="O15" s="9">
        <f t="shared" si="0"/>
        <v>87.83783783783784</v>
      </c>
      <c r="Q15" s="58" t="s">
        <v>47</v>
      </c>
      <c r="R15" s="9">
        <v>85.71428571428571</v>
      </c>
    </row>
    <row r="16" spans="1:18" ht="18">
      <c r="A16" s="50"/>
      <c r="B16" s="58" t="s">
        <v>31</v>
      </c>
      <c r="C16" s="58">
        <v>48</v>
      </c>
      <c r="D16" s="58">
        <v>0</v>
      </c>
      <c r="E16" s="58">
        <v>9</v>
      </c>
      <c r="F16" s="58">
        <v>15</v>
      </c>
      <c r="G16" s="58">
        <v>25</v>
      </c>
      <c r="H16" s="58">
        <v>0</v>
      </c>
      <c r="I16" s="58">
        <v>40</v>
      </c>
      <c r="J16" s="58">
        <v>47</v>
      </c>
      <c r="K16" s="65">
        <v>56</v>
      </c>
      <c r="L16" s="66"/>
      <c r="M16" s="58">
        <v>40</v>
      </c>
      <c r="N16" s="58">
        <v>47</v>
      </c>
      <c r="O16" s="9">
        <f t="shared" si="0"/>
        <v>85.1063829787234</v>
      </c>
      <c r="Q16" s="58" t="s">
        <v>41</v>
      </c>
      <c r="R16" s="9">
        <v>86.36363636363636</v>
      </c>
    </row>
    <row r="17" spans="1:18" ht="12.75">
      <c r="A17" s="50"/>
      <c r="B17" s="58" t="s">
        <v>32</v>
      </c>
      <c r="C17" s="58">
        <v>56</v>
      </c>
      <c r="D17" s="58">
        <v>10</v>
      </c>
      <c r="E17" s="58">
        <v>2</v>
      </c>
      <c r="F17" s="58">
        <v>22</v>
      </c>
      <c r="G17" s="58">
        <v>19</v>
      </c>
      <c r="H17" s="58">
        <v>6</v>
      </c>
      <c r="I17" s="58">
        <v>47</v>
      </c>
      <c r="J17" s="58">
        <v>66</v>
      </c>
      <c r="K17" s="65">
        <v>68</v>
      </c>
      <c r="L17" s="66"/>
      <c r="M17" s="58">
        <v>47</v>
      </c>
      <c r="N17" s="58">
        <v>66</v>
      </c>
      <c r="O17" s="9">
        <f t="shared" si="0"/>
        <v>71.21212121212122</v>
      </c>
      <c r="Q17" s="58" t="s">
        <v>84</v>
      </c>
      <c r="R17" s="9">
        <v>87.5</v>
      </c>
    </row>
    <row r="18" spans="1:18" ht="18">
      <c r="A18" s="50"/>
      <c r="B18" s="58" t="s">
        <v>33</v>
      </c>
      <c r="C18" s="58">
        <v>15</v>
      </c>
      <c r="D18" s="58">
        <v>3</v>
      </c>
      <c r="E18" s="58">
        <v>1</v>
      </c>
      <c r="F18" s="58">
        <v>4</v>
      </c>
      <c r="G18" s="58">
        <v>8</v>
      </c>
      <c r="H18" s="58">
        <v>3</v>
      </c>
      <c r="I18" s="58">
        <v>15</v>
      </c>
      <c r="J18" s="58">
        <v>17</v>
      </c>
      <c r="K18" s="65">
        <v>18</v>
      </c>
      <c r="L18" s="66"/>
      <c r="M18" s="58">
        <v>15</v>
      </c>
      <c r="N18" s="58">
        <v>17</v>
      </c>
      <c r="O18" s="9">
        <f t="shared" si="0"/>
        <v>88.23529411764706</v>
      </c>
      <c r="Q18" s="58" t="s">
        <v>85</v>
      </c>
      <c r="R18" s="9">
        <v>87.5</v>
      </c>
    </row>
    <row r="19" spans="1:18" ht="12.75">
      <c r="A19" s="50"/>
      <c r="B19" s="58" t="s">
        <v>34</v>
      </c>
      <c r="C19" s="58">
        <v>7</v>
      </c>
      <c r="D19" s="58">
        <v>2</v>
      </c>
      <c r="E19" s="58">
        <v>1</v>
      </c>
      <c r="F19" s="58">
        <v>2</v>
      </c>
      <c r="G19" s="58">
        <v>2</v>
      </c>
      <c r="H19" s="58">
        <v>2</v>
      </c>
      <c r="I19" s="58">
        <v>6</v>
      </c>
      <c r="J19" s="58">
        <v>9</v>
      </c>
      <c r="K19" s="65">
        <v>10</v>
      </c>
      <c r="L19" s="66"/>
      <c r="M19" s="58">
        <v>6</v>
      </c>
      <c r="N19" s="58">
        <v>9</v>
      </c>
      <c r="O19" s="9">
        <f t="shared" si="0"/>
        <v>66.66666666666666</v>
      </c>
      <c r="Q19" s="58" t="s">
        <v>30</v>
      </c>
      <c r="R19" s="9">
        <v>87.83783783783784</v>
      </c>
    </row>
    <row r="20" spans="1:18" ht="12.75">
      <c r="A20" s="50"/>
      <c r="B20" s="58" t="s">
        <v>36</v>
      </c>
      <c r="C20" s="58">
        <v>8</v>
      </c>
      <c r="D20" s="58">
        <v>3</v>
      </c>
      <c r="E20" s="58">
        <v>0</v>
      </c>
      <c r="F20" s="58">
        <v>3</v>
      </c>
      <c r="G20" s="58">
        <v>4</v>
      </c>
      <c r="H20" s="58">
        <v>3</v>
      </c>
      <c r="I20" s="58">
        <v>10</v>
      </c>
      <c r="J20" s="58">
        <v>11</v>
      </c>
      <c r="K20" s="65">
        <v>11</v>
      </c>
      <c r="L20" s="66"/>
      <c r="M20" s="58">
        <v>10</v>
      </c>
      <c r="N20" s="58">
        <v>11</v>
      </c>
      <c r="O20" s="9">
        <f t="shared" si="0"/>
        <v>90.9090909090909</v>
      </c>
      <c r="Q20" s="58" t="s">
        <v>33</v>
      </c>
      <c r="R20" s="9">
        <v>88.23529411764706</v>
      </c>
    </row>
    <row r="21" spans="1:18" ht="12.75">
      <c r="A21" s="50"/>
      <c r="B21" s="58" t="s">
        <v>37</v>
      </c>
      <c r="C21" s="58">
        <v>21</v>
      </c>
      <c r="D21" s="58">
        <v>3</v>
      </c>
      <c r="E21" s="58">
        <v>4</v>
      </c>
      <c r="F21" s="58">
        <v>9</v>
      </c>
      <c r="G21" s="58">
        <v>12</v>
      </c>
      <c r="H21" s="58">
        <v>3</v>
      </c>
      <c r="I21" s="58">
        <v>24</v>
      </c>
      <c r="J21" s="58">
        <v>24</v>
      </c>
      <c r="K21" s="58">
        <v>28</v>
      </c>
      <c r="M21" s="58">
        <v>24</v>
      </c>
      <c r="N21" s="58">
        <v>24</v>
      </c>
      <c r="O21" s="9">
        <f t="shared" si="0"/>
        <v>100</v>
      </c>
      <c r="Q21" s="58" t="s">
        <v>29</v>
      </c>
      <c r="R21" s="9">
        <v>90.9090909090909</v>
      </c>
    </row>
    <row r="22" spans="1:18" ht="12.75">
      <c r="A22" s="50"/>
      <c r="B22" s="58" t="s">
        <v>87</v>
      </c>
      <c r="C22" s="58">
        <v>22</v>
      </c>
      <c r="D22" s="58">
        <v>4</v>
      </c>
      <c r="E22" s="58">
        <v>2</v>
      </c>
      <c r="F22" s="58">
        <v>11</v>
      </c>
      <c r="G22" s="58">
        <v>7</v>
      </c>
      <c r="H22" s="58">
        <v>4</v>
      </c>
      <c r="I22" s="58">
        <v>22</v>
      </c>
      <c r="J22" s="58">
        <v>26</v>
      </c>
      <c r="K22" s="58">
        <v>28</v>
      </c>
      <c r="M22" s="58">
        <v>22</v>
      </c>
      <c r="N22" s="58">
        <v>26</v>
      </c>
      <c r="O22" s="9">
        <f t="shared" si="0"/>
        <v>84.61538461538461</v>
      </c>
      <c r="Q22" s="58" t="s">
        <v>36</v>
      </c>
      <c r="R22" s="9">
        <v>90.9090909090909</v>
      </c>
    </row>
    <row r="23" spans="1:18" ht="12.75">
      <c r="A23" s="50"/>
      <c r="B23" s="58" t="s">
        <v>39</v>
      </c>
      <c r="C23" s="58">
        <v>12</v>
      </c>
      <c r="D23" s="58">
        <v>0</v>
      </c>
      <c r="E23" s="58">
        <v>1</v>
      </c>
      <c r="F23" s="58">
        <v>4</v>
      </c>
      <c r="G23" s="58">
        <v>7</v>
      </c>
      <c r="H23" s="58">
        <v>0</v>
      </c>
      <c r="I23" s="58">
        <v>11</v>
      </c>
      <c r="J23" s="58">
        <v>11</v>
      </c>
      <c r="K23" s="58">
        <v>12</v>
      </c>
      <c r="M23" s="58">
        <v>11</v>
      </c>
      <c r="N23" s="58">
        <v>11</v>
      </c>
      <c r="O23" s="9">
        <f t="shared" si="0"/>
        <v>100</v>
      </c>
      <c r="Q23" s="58" t="s">
        <v>42</v>
      </c>
      <c r="R23" s="9">
        <v>90.9090909090909</v>
      </c>
    </row>
    <row r="24" spans="1:18" ht="12.75">
      <c r="A24" s="50"/>
      <c r="B24" s="58" t="s">
        <v>40</v>
      </c>
      <c r="C24" s="58">
        <v>6</v>
      </c>
      <c r="D24" s="58">
        <v>1</v>
      </c>
      <c r="E24" s="58">
        <v>0</v>
      </c>
      <c r="F24" s="58">
        <v>5</v>
      </c>
      <c r="G24" s="58">
        <v>1</v>
      </c>
      <c r="H24" s="58">
        <v>0</v>
      </c>
      <c r="I24" s="58">
        <v>6</v>
      </c>
      <c r="J24" s="58">
        <v>7</v>
      </c>
      <c r="K24" s="58">
        <v>7</v>
      </c>
      <c r="M24" s="58">
        <v>6</v>
      </c>
      <c r="N24" s="58">
        <v>7</v>
      </c>
      <c r="O24" s="9">
        <f t="shared" si="0"/>
        <v>85.71428571428571</v>
      </c>
      <c r="Q24" s="58" t="s">
        <v>27</v>
      </c>
      <c r="R24" s="9">
        <v>97.43589743589743</v>
      </c>
    </row>
    <row r="25" spans="1:18" ht="18">
      <c r="A25" s="50"/>
      <c r="B25" s="58" t="s">
        <v>41</v>
      </c>
      <c r="C25" s="58">
        <v>20</v>
      </c>
      <c r="D25" s="58">
        <v>2</v>
      </c>
      <c r="E25" s="58">
        <v>1</v>
      </c>
      <c r="F25" s="58">
        <v>8</v>
      </c>
      <c r="G25" s="58">
        <v>9</v>
      </c>
      <c r="H25" s="58">
        <v>2</v>
      </c>
      <c r="I25" s="58">
        <v>19</v>
      </c>
      <c r="J25" s="58">
        <v>22</v>
      </c>
      <c r="K25" s="58">
        <v>23</v>
      </c>
      <c r="M25" s="58">
        <v>19</v>
      </c>
      <c r="N25" s="58">
        <v>22</v>
      </c>
      <c r="O25" s="9">
        <f t="shared" si="0"/>
        <v>86.36363636363636</v>
      </c>
      <c r="Q25" s="58" t="s">
        <v>12</v>
      </c>
      <c r="R25" s="9">
        <v>100</v>
      </c>
    </row>
    <row r="26" spans="1:18" ht="18">
      <c r="A26" s="50"/>
      <c r="B26" s="58" t="s">
        <v>42</v>
      </c>
      <c r="C26" s="58">
        <v>8</v>
      </c>
      <c r="D26" s="58">
        <v>3</v>
      </c>
      <c r="E26" s="58">
        <v>0</v>
      </c>
      <c r="F26" s="58">
        <v>6</v>
      </c>
      <c r="G26" s="58">
        <v>2</v>
      </c>
      <c r="H26" s="58">
        <v>2</v>
      </c>
      <c r="I26" s="58">
        <v>10</v>
      </c>
      <c r="J26" s="58">
        <v>11</v>
      </c>
      <c r="K26" s="58">
        <v>11</v>
      </c>
      <c r="M26" s="58">
        <v>10</v>
      </c>
      <c r="N26" s="58">
        <v>11</v>
      </c>
      <c r="O26" s="9">
        <f t="shared" si="0"/>
        <v>90.9090909090909</v>
      </c>
      <c r="Q26" s="58" t="s">
        <v>14</v>
      </c>
      <c r="R26" s="9">
        <v>100</v>
      </c>
    </row>
    <row r="27" spans="1:18" ht="12.75">
      <c r="A27" s="50"/>
      <c r="B27" s="58" t="s">
        <v>43</v>
      </c>
      <c r="C27" s="58">
        <v>15</v>
      </c>
      <c r="D27" s="58">
        <v>10</v>
      </c>
      <c r="E27" s="58">
        <v>0</v>
      </c>
      <c r="F27" s="58">
        <v>11</v>
      </c>
      <c r="G27" s="58">
        <v>4</v>
      </c>
      <c r="H27" s="58">
        <v>10</v>
      </c>
      <c r="I27" s="58">
        <v>25</v>
      </c>
      <c r="J27" s="58">
        <v>25</v>
      </c>
      <c r="K27" s="58">
        <v>25</v>
      </c>
      <c r="M27" s="58">
        <v>25</v>
      </c>
      <c r="N27" s="58">
        <v>25</v>
      </c>
      <c r="O27" s="9">
        <f t="shared" si="0"/>
        <v>100</v>
      </c>
      <c r="Q27" s="58" t="s">
        <v>17</v>
      </c>
      <c r="R27" s="9">
        <v>100</v>
      </c>
    </row>
    <row r="28" spans="1:18" ht="12.75">
      <c r="A28" s="50"/>
      <c r="B28" s="58" t="s">
        <v>45</v>
      </c>
      <c r="C28" s="58">
        <v>15</v>
      </c>
      <c r="D28" s="58">
        <v>6</v>
      </c>
      <c r="E28" s="58">
        <v>1</v>
      </c>
      <c r="F28" s="58">
        <v>4</v>
      </c>
      <c r="G28" s="58">
        <v>5</v>
      </c>
      <c r="H28" s="58">
        <v>6</v>
      </c>
      <c r="I28" s="58">
        <v>15</v>
      </c>
      <c r="J28" s="58">
        <v>20</v>
      </c>
      <c r="K28" s="58">
        <v>21</v>
      </c>
      <c r="M28" s="58">
        <v>15</v>
      </c>
      <c r="N28" s="58">
        <v>20</v>
      </c>
      <c r="O28" s="9">
        <f t="shared" si="0"/>
        <v>75</v>
      </c>
      <c r="Q28" s="58" t="s">
        <v>20</v>
      </c>
      <c r="R28" s="9">
        <v>100</v>
      </c>
    </row>
    <row r="29" spans="1:18" ht="12.75">
      <c r="A29" s="50"/>
      <c r="B29" s="58" t="s">
        <v>88</v>
      </c>
      <c r="C29" s="58">
        <v>19</v>
      </c>
      <c r="D29" s="58">
        <v>4</v>
      </c>
      <c r="E29" s="58">
        <v>2</v>
      </c>
      <c r="F29" s="58">
        <v>10</v>
      </c>
      <c r="G29" s="58">
        <v>9</v>
      </c>
      <c r="H29" s="58">
        <v>4</v>
      </c>
      <c r="I29" s="58">
        <v>23</v>
      </c>
      <c r="J29" s="58">
        <v>23</v>
      </c>
      <c r="K29" s="58">
        <v>25</v>
      </c>
      <c r="M29" s="58">
        <v>23</v>
      </c>
      <c r="N29" s="58">
        <v>23</v>
      </c>
      <c r="O29" s="9">
        <f t="shared" si="0"/>
        <v>100</v>
      </c>
      <c r="Q29" s="58" t="s">
        <v>37</v>
      </c>
      <c r="R29" s="9">
        <v>100</v>
      </c>
    </row>
    <row r="30" spans="1:18" ht="12.75">
      <c r="A30" s="50"/>
      <c r="B30" s="58" t="s">
        <v>47</v>
      </c>
      <c r="C30" s="58">
        <v>8</v>
      </c>
      <c r="D30" s="58">
        <v>6</v>
      </c>
      <c r="E30" s="58">
        <v>0</v>
      </c>
      <c r="F30" s="58">
        <v>5</v>
      </c>
      <c r="G30" s="58">
        <v>1</v>
      </c>
      <c r="H30" s="58">
        <v>6</v>
      </c>
      <c r="I30" s="58">
        <v>12</v>
      </c>
      <c r="J30" s="58">
        <v>14</v>
      </c>
      <c r="K30" s="58">
        <v>14</v>
      </c>
      <c r="M30" s="58">
        <v>12</v>
      </c>
      <c r="N30" s="58">
        <v>14</v>
      </c>
      <c r="O30" s="9">
        <f t="shared" si="0"/>
        <v>85.71428571428571</v>
      </c>
      <c r="Q30" s="58" t="s">
        <v>39</v>
      </c>
      <c r="R30" s="9">
        <v>100</v>
      </c>
    </row>
    <row r="31" spans="1:18" ht="12.75">
      <c r="A31" s="50"/>
      <c r="B31" s="58" t="s">
        <v>48</v>
      </c>
      <c r="C31" s="58">
        <v>64</v>
      </c>
      <c r="D31" s="58">
        <v>15</v>
      </c>
      <c r="E31" s="58">
        <v>3</v>
      </c>
      <c r="F31" s="58">
        <v>20</v>
      </c>
      <c r="G31" s="58">
        <v>31</v>
      </c>
      <c r="H31" s="58">
        <v>11</v>
      </c>
      <c r="I31" s="58">
        <v>62</v>
      </c>
      <c r="J31" s="58">
        <v>78</v>
      </c>
      <c r="K31" s="58">
        <v>81</v>
      </c>
      <c r="M31" s="58">
        <v>62</v>
      </c>
      <c r="N31" s="58">
        <v>78</v>
      </c>
      <c r="O31" s="9">
        <f t="shared" si="0"/>
        <v>79.48717948717949</v>
      </c>
      <c r="Q31" s="58" t="s">
        <v>43</v>
      </c>
      <c r="R31" s="9">
        <v>100</v>
      </c>
    </row>
    <row r="32" spans="1:18" ht="12.75">
      <c r="A32" s="50"/>
      <c r="B32" s="58" t="s">
        <v>49</v>
      </c>
      <c r="C32" s="58">
        <v>5</v>
      </c>
      <c r="D32" s="58">
        <v>2</v>
      </c>
      <c r="E32" s="58">
        <v>0</v>
      </c>
      <c r="F32" s="58">
        <v>5</v>
      </c>
      <c r="G32" s="58">
        <v>0</v>
      </c>
      <c r="H32" s="58">
        <v>2</v>
      </c>
      <c r="I32" s="58">
        <v>7</v>
      </c>
      <c r="J32" s="58">
        <v>7</v>
      </c>
      <c r="K32" s="58">
        <v>7</v>
      </c>
      <c r="M32" s="58">
        <v>7</v>
      </c>
      <c r="N32" s="58">
        <v>7</v>
      </c>
      <c r="O32" s="9">
        <f t="shared" si="0"/>
        <v>100</v>
      </c>
      <c r="Q32" s="58" t="s">
        <v>88</v>
      </c>
      <c r="R32" s="9">
        <v>100</v>
      </c>
    </row>
    <row r="33" spans="1:18" ht="12.75">
      <c r="A33" s="50"/>
      <c r="B33" s="59" t="s">
        <v>50</v>
      </c>
      <c r="C33" s="58">
        <v>15</v>
      </c>
      <c r="D33" s="58">
        <v>2</v>
      </c>
      <c r="E33" s="58">
        <v>2</v>
      </c>
      <c r="F33" s="58">
        <v>8</v>
      </c>
      <c r="G33" s="58">
        <v>3</v>
      </c>
      <c r="H33" s="58">
        <v>2</v>
      </c>
      <c r="I33" s="58">
        <v>13</v>
      </c>
      <c r="J33" s="58">
        <v>17</v>
      </c>
      <c r="K33" s="58">
        <v>19</v>
      </c>
      <c r="M33" s="58">
        <v>13</v>
      </c>
      <c r="N33" s="58">
        <v>17</v>
      </c>
      <c r="O33" s="9">
        <f t="shared" si="0"/>
        <v>76.47058823529412</v>
      </c>
      <c r="Q33" s="59" t="s">
        <v>49</v>
      </c>
      <c r="R33" s="9">
        <v>100</v>
      </c>
    </row>
    <row r="34" spans="3:11" ht="12.75">
      <c r="C34" s="60"/>
      <c r="D34" s="60"/>
      <c r="E34" s="60"/>
      <c r="F34" s="60"/>
      <c r="G34" s="60"/>
      <c r="H34" s="60"/>
      <c r="I34" s="60"/>
      <c r="J34" s="60"/>
      <c r="K34" s="60"/>
    </row>
    <row r="36" spans="3:11" ht="12.75">
      <c r="C36" s="61"/>
      <c r="D36" s="62"/>
      <c r="E36" s="63"/>
      <c r="F36" s="63"/>
      <c r="G36" s="61"/>
      <c r="H36" s="62"/>
      <c r="I36" s="61"/>
      <c r="J36" s="63"/>
      <c r="K36" s="63"/>
    </row>
    <row r="37" spans="3:11" ht="12.75">
      <c r="C37" s="64">
        <v>596</v>
      </c>
      <c r="D37" s="64">
        <v>98</v>
      </c>
      <c r="E37" s="64">
        <v>48</v>
      </c>
      <c r="F37" s="64">
        <v>264</v>
      </c>
      <c r="G37" s="64">
        <v>234</v>
      </c>
      <c r="H37" s="64">
        <v>86</v>
      </c>
      <c r="I37" s="71">
        <v>584</v>
      </c>
      <c r="J37" s="71">
        <v>684</v>
      </c>
      <c r="K37" s="64">
        <v>737</v>
      </c>
    </row>
    <row r="38" spans="15:16" ht="12.75">
      <c r="O38" s="9">
        <f>R2+R3+R4+R5+R6+R7+R8+R9+R10+R11+R12+R13+R14+R15+R16+R17+R18+R19+R20+R21+R22+R23+R24+R25+R26+R27+R28+R29+R30+R31+R32+R33</f>
        <v>2768.669084188484</v>
      </c>
      <c r="P38">
        <f>O38/32</f>
        <v>86.52090888089012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pane ySplit="1" topLeftCell="BM14" activePane="bottomLeft" state="frozen"/>
      <selection pane="topLeft" activeCell="A1" sqref="A1"/>
      <selection pane="bottomLeft" activeCell="L43" sqref="L43"/>
    </sheetView>
  </sheetViews>
  <sheetFormatPr defaultColWidth="11.421875" defaultRowHeight="12.75"/>
  <cols>
    <col min="2" max="2" width="12.7109375" style="0" customWidth="1"/>
    <col min="3" max="3" width="6.140625" style="0" customWidth="1"/>
    <col min="4" max="4" width="7.57421875" style="0" customWidth="1"/>
    <col min="5" max="5" width="7.140625" style="0" customWidth="1"/>
    <col min="6" max="6" width="8.00390625" style="0" customWidth="1"/>
    <col min="7" max="7" width="7.7109375" style="0" customWidth="1"/>
    <col min="8" max="8" width="8.7109375" style="0" customWidth="1"/>
    <col min="9" max="10" width="7.421875" style="0" customWidth="1"/>
    <col min="11" max="11" width="7.28125" style="0" customWidth="1"/>
  </cols>
  <sheetData>
    <row r="1" spans="1:16" ht="29.25" thickBot="1" thickTop="1">
      <c r="A1" s="51" t="s">
        <v>74</v>
      </c>
      <c r="B1" s="52" t="s">
        <v>2</v>
      </c>
      <c r="C1" s="51" t="s">
        <v>75</v>
      </c>
      <c r="D1" s="53" t="s">
        <v>76</v>
      </c>
      <c r="E1" s="54" t="s">
        <v>77</v>
      </c>
      <c r="F1" s="55" t="s">
        <v>78</v>
      </c>
      <c r="G1" s="55" t="s">
        <v>79</v>
      </c>
      <c r="H1" s="55" t="s">
        <v>80</v>
      </c>
      <c r="I1" s="56" t="s">
        <v>81</v>
      </c>
      <c r="J1" s="54" t="s">
        <v>82</v>
      </c>
      <c r="K1" s="56" t="s">
        <v>83</v>
      </c>
      <c r="L1" s="74"/>
      <c r="M1" s="74"/>
      <c r="N1" s="74"/>
      <c r="O1" s="74"/>
      <c r="P1" s="22"/>
    </row>
    <row r="2" spans="1:11" ht="13.5" thickTop="1">
      <c r="A2" s="50" t="s">
        <v>71</v>
      </c>
      <c r="B2" s="58" t="s">
        <v>12</v>
      </c>
      <c r="C2" s="58">
        <v>6</v>
      </c>
      <c r="D2" s="58">
        <v>0</v>
      </c>
      <c r="E2" s="58">
        <v>1</v>
      </c>
      <c r="F2" s="58">
        <v>3</v>
      </c>
      <c r="G2" s="58">
        <v>2</v>
      </c>
      <c r="H2" s="58">
        <v>0</v>
      </c>
      <c r="I2" s="58">
        <v>5</v>
      </c>
      <c r="J2" s="58">
        <v>5</v>
      </c>
      <c r="K2" s="58">
        <v>6</v>
      </c>
    </row>
    <row r="3" spans="1:11" ht="12.75">
      <c r="A3" s="50" t="s">
        <v>71</v>
      </c>
      <c r="B3" s="58" t="s">
        <v>20</v>
      </c>
      <c r="C3" s="58">
        <v>10</v>
      </c>
      <c r="D3" s="58">
        <v>0</v>
      </c>
      <c r="E3" s="58">
        <v>0</v>
      </c>
      <c r="F3" s="58">
        <v>5</v>
      </c>
      <c r="G3" s="58">
        <v>5</v>
      </c>
      <c r="H3" s="58">
        <v>0</v>
      </c>
      <c r="I3" s="58">
        <v>10</v>
      </c>
      <c r="J3" s="58">
        <v>10</v>
      </c>
      <c r="K3" s="58">
        <v>10</v>
      </c>
    </row>
    <row r="4" spans="1:11" ht="12.75">
      <c r="A4" s="50" t="s">
        <v>71</v>
      </c>
      <c r="B4" s="58" t="s">
        <v>85</v>
      </c>
      <c r="C4" s="58">
        <v>8</v>
      </c>
      <c r="D4" s="58">
        <v>0</v>
      </c>
      <c r="E4" s="58">
        <v>0</v>
      </c>
      <c r="F4" s="58">
        <v>1</v>
      </c>
      <c r="G4" s="58">
        <v>6</v>
      </c>
      <c r="H4" s="58">
        <v>0</v>
      </c>
      <c r="I4" s="58">
        <v>7</v>
      </c>
      <c r="J4" s="58">
        <v>8</v>
      </c>
      <c r="K4" s="58">
        <v>13</v>
      </c>
    </row>
    <row r="5" spans="1:11" ht="12.75">
      <c r="A5" s="50" t="s">
        <v>71</v>
      </c>
      <c r="B5" s="58" t="s">
        <v>27</v>
      </c>
      <c r="C5" s="58">
        <v>34</v>
      </c>
      <c r="D5" s="58">
        <v>5</v>
      </c>
      <c r="E5" s="58">
        <v>1</v>
      </c>
      <c r="F5" s="58">
        <v>20</v>
      </c>
      <c r="G5" s="58">
        <v>13</v>
      </c>
      <c r="H5" s="58">
        <v>5</v>
      </c>
      <c r="I5" s="58">
        <v>38</v>
      </c>
      <c r="J5" s="58">
        <v>39</v>
      </c>
      <c r="K5" s="58">
        <v>40</v>
      </c>
    </row>
    <row r="6" spans="1:11" ht="12.75">
      <c r="A6" s="50" t="s">
        <v>71</v>
      </c>
      <c r="B6" s="58" t="s">
        <v>29</v>
      </c>
      <c r="C6" s="58">
        <v>20</v>
      </c>
      <c r="D6" s="58">
        <v>2</v>
      </c>
      <c r="E6" s="58">
        <v>2</v>
      </c>
      <c r="F6" s="58">
        <v>9</v>
      </c>
      <c r="G6" s="58">
        <v>9</v>
      </c>
      <c r="H6" s="58">
        <v>2</v>
      </c>
      <c r="I6" s="58">
        <v>20</v>
      </c>
      <c r="J6" s="58">
        <v>22</v>
      </c>
      <c r="K6" s="58">
        <v>24</v>
      </c>
    </row>
    <row r="7" spans="1:12" ht="12.75">
      <c r="A7" s="50" t="s">
        <v>71</v>
      </c>
      <c r="B7" s="58" t="s">
        <v>30</v>
      </c>
      <c r="C7" s="58">
        <v>61</v>
      </c>
      <c r="D7" s="58">
        <v>14</v>
      </c>
      <c r="E7" s="58">
        <v>2</v>
      </c>
      <c r="F7" s="58">
        <v>27</v>
      </c>
      <c r="G7" s="58">
        <v>26</v>
      </c>
      <c r="H7" s="58">
        <v>12</v>
      </c>
      <c r="I7" s="58">
        <v>65</v>
      </c>
      <c r="J7" s="58">
        <v>74</v>
      </c>
      <c r="K7" s="65">
        <v>76</v>
      </c>
      <c r="L7" s="66"/>
    </row>
    <row r="8" spans="1:12" ht="12.75">
      <c r="A8" s="50" t="s">
        <v>71</v>
      </c>
      <c r="B8" s="58" t="s">
        <v>31</v>
      </c>
      <c r="C8" s="58">
        <v>48</v>
      </c>
      <c r="D8" s="58">
        <v>0</v>
      </c>
      <c r="E8" s="58">
        <v>9</v>
      </c>
      <c r="F8" s="58">
        <v>15</v>
      </c>
      <c r="G8" s="58">
        <v>25</v>
      </c>
      <c r="H8" s="58">
        <v>0</v>
      </c>
      <c r="I8" s="58">
        <v>40</v>
      </c>
      <c r="J8" s="58">
        <v>47</v>
      </c>
      <c r="K8" s="65">
        <v>56</v>
      </c>
      <c r="L8" s="66"/>
    </row>
    <row r="9" spans="1:12" ht="12.75">
      <c r="A9" s="50" t="s">
        <v>71</v>
      </c>
      <c r="B9" s="58" t="s">
        <v>32</v>
      </c>
      <c r="C9" s="58">
        <v>56</v>
      </c>
      <c r="D9" s="58">
        <v>10</v>
      </c>
      <c r="E9" s="58">
        <v>2</v>
      </c>
      <c r="F9" s="58">
        <v>22</v>
      </c>
      <c r="G9" s="58">
        <v>19</v>
      </c>
      <c r="H9" s="58">
        <v>6</v>
      </c>
      <c r="I9" s="58">
        <v>47</v>
      </c>
      <c r="J9" s="58">
        <v>66</v>
      </c>
      <c r="K9" s="65">
        <v>68</v>
      </c>
      <c r="L9" s="66"/>
    </row>
    <row r="10" spans="1:12" ht="12.75">
      <c r="A10" s="50" t="s">
        <v>71</v>
      </c>
      <c r="B10" s="58" t="s">
        <v>33</v>
      </c>
      <c r="C10" s="58">
        <v>15</v>
      </c>
      <c r="D10" s="58">
        <v>3</v>
      </c>
      <c r="E10" s="58">
        <v>1</v>
      </c>
      <c r="F10" s="58">
        <v>4</v>
      </c>
      <c r="G10" s="58">
        <v>8</v>
      </c>
      <c r="H10" s="58">
        <v>3</v>
      </c>
      <c r="I10" s="58">
        <v>15</v>
      </c>
      <c r="J10" s="58">
        <v>17</v>
      </c>
      <c r="K10" s="65">
        <v>18</v>
      </c>
      <c r="L10" s="66"/>
    </row>
    <row r="11" spans="1:12" ht="12.75">
      <c r="A11" s="50" t="s">
        <v>71</v>
      </c>
      <c r="B11" s="58" t="s">
        <v>34</v>
      </c>
      <c r="C11" s="58">
        <v>7</v>
      </c>
      <c r="D11" s="58">
        <v>2</v>
      </c>
      <c r="E11" s="58">
        <v>1</v>
      </c>
      <c r="F11" s="58">
        <v>2</v>
      </c>
      <c r="G11" s="58">
        <v>2</v>
      </c>
      <c r="H11" s="58">
        <v>2</v>
      </c>
      <c r="I11" s="58">
        <v>6</v>
      </c>
      <c r="J11" s="58">
        <v>9</v>
      </c>
      <c r="K11" s="65">
        <v>10</v>
      </c>
      <c r="L11" s="66"/>
    </row>
    <row r="12" spans="1:12" ht="12.75">
      <c r="A12" s="50" t="s">
        <v>71</v>
      </c>
      <c r="B12" s="58" t="s">
        <v>87</v>
      </c>
      <c r="C12" s="58">
        <v>22</v>
      </c>
      <c r="D12" s="58">
        <v>4</v>
      </c>
      <c r="E12" s="58">
        <v>2</v>
      </c>
      <c r="F12" s="58">
        <v>11</v>
      </c>
      <c r="G12" s="58">
        <v>7</v>
      </c>
      <c r="H12" s="58">
        <v>4</v>
      </c>
      <c r="I12" s="58">
        <v>22</v>
      </c>
      <c r="J12" s="58">
        <v>26</v>
      </c>
      <c r="K12" s="65">
        <v>28</v>
      </c>
      <c r="L12" s="66"/>
    </row>
    <row r="13" spans="1:12" ht="12.75">
      <c r="A13" s="50" t="s">
        <v>71</v>
      </c>
      <c r="B13" s="58" t="s">
        <v>39</v>
      </c>
      <c r="C13" s="58">
        <v>12</v>
      </c>
      <c r="D13" s="58">
        <v>0</v>
      </c>
      <c r="E13" s="58">
        <v>1</v>
      </c>
      <c r="F13" s="58">
        <v>4</v>
      </c>
      <c r="G13" s="58">
        <v>7</v>
      </c>
      <c r="H13" s="58">
        <v>0</v>
      </c>
      <c r="I13" s="58">
        <v>11</v>
      </c>
      <c r="J13" s="58">
        <v>11</v>
      </c>
      <c r="K13" s="65">
        <v>12</v>
      </c>
      <c r="L13" s="66"/>
    </row>
    <row r="14" spans="1:12" ht="12.75">
      <c r="A14" s="50" t="s">
        <v>71</v>
      </c>
      <c r="B14" s="58" t="s">
        <v>47</v>
      </c>
      <c r="C14" s="58">
        <v>8</v>
      </c>
      <c r="D14" s="58">
        <v>6</v>
      </c>
      <c r="E14" s="58">
        <v>0</v>
      </c>
      <c r="F14" s="58">
        <v>5</v>
      </c>
      <c r="G14" s="58">
        <v>1</v>
      </c>
      <c r="H14" s="58">
        <v>6</v>
      </c>
      <c r="I14" s="58">
        <v>12</v>
      </c>
      <c r="J14" s="58">
        <v>14</v>
      </c>
      <c r="K14" s="65">
        <v>14</v>
      </c>
      <c r="L14" s="66"/>
    </row>
    <row r="15" spans="1:12" ht="12.75">
      <c r="A15" s="67"/>
      <c r="B15" s="68"/>
      <c r="C15" s="68">
        <f>SUM(C2:C14)</f>
        <v>307</v>
      </c>
      <c r="D15" s="68">
        <f aca="true" t="shared" si="0" ref="D15:K15">SUM(D2:D14)</f>
        <v>46</v>
      </c>
      <c r="E15" s="68">
        <f t="shared" si="0"/>
        <v>22</v>
      </c>
      <c r="F15" s="68">
        <f t="shared" si="0"/>
        <v>128</v>
      </c>
      <c r="G15" s="68">
        <f t="shared" si="0"/>
        <v>130</v>
      </c>
      <c r="H15" s="68">
        <f t="shared" si="0"/>
        <v>40</v>
      </c>
      <c r="I15" s="73">
        <f t="shared" si="0"/>
        <v>298</v>
      </c>
      <c r="J15" s="73">
        <f t="shared" si="0"/>
        <v>348</v>
      </c>
      <c r="K15" s="68">
        <f t="shared" si="0"/>
        <v>375</v>
      </c>
      <c r="L15" s="66"/>
    </row>
    <row r="16" spans="1:12" ht="12.75">
      <c r="A16" s="50" t="s">
        <v>72</v>
      </c>
      <c r="B16" s="58" t="s">
        <v>14</v>
      </c>
      <c r="C16" s="58">
        <v>5</v>
      </c>
      <c r="D16" s="58">
        <v>0</v>
      </c>
      <c r="E16" s="58">
        <v>0</v>
      </c>
      <c r="F16" s="58">
        <v>5</v>
      </c>
      <c r="G16" s="58">
        <v>0</v>
      </c>
      <c r="H16" s="58">
        <v>0</v>
      </c>
      <c r="I16" s="58">
        <v>5</v>
      </c>
      <c r="J16" s="58">
        <v>5</v>
      </c>
      <c r="K16" s="65">
        <v>5</v>
      </c>
      <c r="L16" s="66"/>
    </row>
    <row r="17" spans="1:12" ht="18">
      <c r="A17" s="50" t="s">
        <v>72</v>
      </c>
      <c r="B17" s="58" t="s">
        <v>15</v>
      </c>
      <c r="C17" s="58">
        <v>10</v>
      </c>
      <c r="D17" s="58">
        <v>0</v>
      </c>
      <c r="E17" s="58">
        <v>2</v>
      </c>
      <c r="F17" s="58">
        <v>1</v>
      </c>
      <c r="G17" s="58">
        <v>5</v>
      </c>
      <c r="H17" s="58">
        <v>0</v>
      </c>
      <c r="I17" s="58">
        <v>6</v>
      </c>
      <c r="J17" s="58">
        <v>8</v>
      </c>
      <c r="K17" s="65">
        <v>10</v>
      </c>
      <c r="L17" s="66"/>
    </row>
    <row r="18" spans="1:12" ht="12.75">
      <c r="A18" s="50" t="s">
        <v>72</v>
      </c>
      <c r="B18" s="58" t="s">
        <v>84</v>
      </c>
      <c r="C18" s="58">
        <v>16</v>
      </c>
      <c r="D18" s="58">
        <v>0</v>
      </c>
      <c r="E18" s="58">
        <v>2</v>
      </c>
      <c r="F18" s="58">
        <v>8</v>
      </c>
      <c r="G18" s="58">
        <v>6</v>
      </c>
      <c r="H18" s="58">
        <v>0</v>
      </c>
      <c r="I18" s="58">
        <v>14</v>
      </c>
      <c r="J18" s="58">
        <v>16</v>
      </c>
      <c r="K18" s="65">
        <v>18</v>
      </c>
      <c r="L18" s="66"/>
    </row>
    <row r="19" spans="1:12" ht="12.75">
      <c r="A19" s="50" t="s">
        <v>72</v>
      </c>
      <c r="B19" s="58" t="s">
        <v>23</v>
      </c>
      <c r="C19" s="58">
        <v>8</v>
      </c>
      <c r="D19" s="58">
        <v>0</v>
      </c>
      <c r="E19" s="58">
        <v>3</v>
      </c>
      <c r="F19" s="58">
        <v>6</v>
      </c>
      <c r="G19" s="58">
        <v>0</v>
      </c>
      <c r="H19" s="58">
        <v>0</v>
      </c>
      <c r="I19" s="58">
        <v>6</v>
      </c>
      <c r="J19" s="58">
        <v>8</v>
      </c>
      <c r="K19" s="65">
        <v>11</v>
      </c>
      <c r="L19" s="66"/>
    </row>
    <row r="20" spans="1:12" ht="12.75">
      <c r="A20" s="50" t="s">
        <v>72</v>
      </c>
      <c r="B20" s="58" t="s">
        <v>26</v>
      </c>
      <c r="C20" s="58">
        <v>6</v>
      </c>
      <c r="D20" s="58">
        <v>0</v>
      </c>
      <c r="E20" s="58">
        <v>3</v>
      </c>
      <c r="F20" s="58">
        <v>2</v>
      </c>
      <c r="G20" s="58">
        <v>2</v>
      </c>
      <c r="H20" s="58">
        <v>0</v>
      </c>
      <c r="I20" s="58">
        <v>4</v>
      </c>
      <c r="J20" s="58">
        <v>6</v>
      </c>
      <c r="K20" s="65">
        <v>9</v>
      </c>
      <c r="L20" s="66"/>
    </row>
    <row r="21" spans="1:12" ht="12.75">
      <c r="A21" s="50" t="s">
        <v>72</v>
      </c>
      <c r="B21" s="58" t="s">
        <v>36</v>
      </c>
      <c r="C21" s="58">
        <v>8</v>
      </c>
      <c r="D21" s="58">
        <v>3</v>
      </c>
      <c r="E21" s="58">
        <v>0</v>
      </c>
      <c r="F21" s="58">
        <v>3</v>
      </c>
      <c r="G21" s="58">
        <v>4</v>
      </c>
      <c r="H21" s="58">
        <v>3</v>
      </c>
      <c r="I21" s="58">
        <v>10</v>
      </c>
      <c r="J21" s="58">
        <v>11</v>
      </c>
      <c r="K21" s="65">
        <v>11</v>
      </c>
      <c r="L21" s="66"/>
    </row>
    <row r="22" spans="1:11" ht="12.75">
      <c r="A22" s="50" t="s">
        <v>72</v>
      </c>
      <c r="B22" s="58" t="s">
        <v>41</v>
      </c>
      <c r="C22" s="58">
        <v>20</v>
      </c>
      <c r="D22" s="58">
        <v>2</v>
      </c>
      <c r="E22" s="58">
        <v>1</v>
      </c>
      <c r="F22" s="58">
        <v>8</v>
      </c>
      <c r="G22" s="58">
        <v>9</v>
      </c>
      <c r="H22" s="58">
        <v>2</v>
      </c>
      <c r="I22" s="58">
        <v>19</v>
      </c>
      <c r="J22" s="58">
        <v>22</v>
      </c>
      <c r="K22" s="58">
        <v>23</v>
      </c>
    </row>
    <row r="23" spans="1:11" ht="12.75">
      <c r="A23" s="50" t="s">
        <v>72</v>
      </c>
      <c r="B23" s="58" t="s">
        <v>42</v>
      </c>
      <c r="C23" s="58">
        <v>8</v>
      </c>
      <c r="D23" s="58">
        <v>3</v>
      </c>
      <c r="E23" s="58">
        <v>0</v>
      </c>
      <c r="F23" s="58">
        <v>6</v>
      </c>
      <c r="G23" s="58">
        <v>2</v>
      </c>
      <c r="H23" s="58">
        <v>2</v>
      </c>
      <c r="I23" s="58">
        <v>10</v>
      </c>
      <c r="J23" s="58">
        <v>11</v>
      </c>
      <c r="K23" s="58">
        <v>11</v>
      </c>
    </row>
    <row r="24" spans="1:11" ht="12.75">
      <c r="A24" s="50" t="s">
        <v>72</v>
      </c>
      <c r="B24" s="58" t="s">
        <v>43</v>
      </c>
      <c r="C24" s="58">
        <v>15</v>
      </c>
      <c r="D24" s="58">
        <v>10</v>
      </c>
      <c r="E24" s="58">
        <v>0</v>
      </c>
      <c r="F24" s="58">
        <v>11</v>
      </c>
      <c r="G24" s="58">
        <v>4</v>
      </c>
      <c r="H24" s="58">
        <v>10</v>
      </c>
      <c r="I24" s="58">
        <v>25</v>
      </c>
      <c r="J24" s="58">
        <v>25</v>
      </c>
      <c r="K24" s="58">
        <v>25</v>
      </c>
    </row>
    <row r="25" spans="1:11" ht="12.75">
      <c r="A25" s="50" t="s">
        <v>72</v>
      </c>
      <c r="B25" s="58" t="s">
        <v>88</v>
      </c>
      <c r="C25" s="58">
        <v>19</v>
      </c>
      <c r="D25" s="58">
        <v>4</v>
      </c>
      <c r="E25" s="58">
        <v>2</v>
      </c>
      <c r="F25" s="58">
        <v>10</v>
      </c>
      <c r="G25" s="58">
        <v>9</v>
      </c>
      <c r="H25" s="58">
        <v>4</v>
      </c>
      <c r="I25" s="58">
        <v>23</v>
      </c>
      <c r="J25" s="58">
        <v>23</v>
      </c>
      <c r="K25" s="58">
        <v>25</v>
      </c>
    </row>
    <row r="26" spans="1:11" ht="12.75">
      <c r="A26" s="50" t="s">
        <v>72</v>
      </c>
      <c r="B26" s="58" t="s">
        <v>50</v>
      </c>
      <c r="C26" s="58">
        <v>15</v>
      </c>
      <c r="D26" s="58">
        <v>2</v>
      </c>
      <c r="E26" s="58">
        <v>2</v>
      </c>
      <c r="F26" s="58">
        <v>8</v>
      </c>
      <c r="G26" s="58">
        <v>3</v>
      </c>
      <c r="H26" s="58">
        <v>2</v>
      </c>
      <c r="I26" s="58">
        <v>13</v>
      </c>
      <c r="J26" s="58">
        <v>17</v>
      </c>
      <c r="K26" s="58">
        <v>19</v>
      </c>
    </row>
    <row r="27" spans="1:11" ht="12.75">
      <c r="A27" s="67"/>
      <c r="B27" s="68"/>
      <c r="C27" s="68">
        <f>SUM(C16:C26)</f>
        <v>130</v>
      </c>
      <c r="D27" s="68">
        <f aca="true" t="shared" si="1" ref="D27:K27">SUM(D16:D26)</f>
        <v>24</v>
      </c>
      <c r="E27" s="68">
        <f t="shared" si="1"/>
        <v>15</v>
      </c>
      <c r="F27" s="68">
        <f t="shared" si="1"/>
        <v>68</v>
      </c>
      <c r="G27" s="68">
        <f t="shared" si="1"/>
        <v>44</v>
      </c>
      <c r="H27" s="68">
        <f t="shared" si="1"/>
        <v>23</v>
      </c>
      <c r="I27" s="73">
        <f t="shared" si="1"/>
        <v>135</v>
      </c>
      <c r="J27" s="73">
        <f t="shared" si="1"/>
        <v>152</v>
      </c>
      <c r="K27" s="68">
        <f t="shared" si="1"/>
        <v>167</v>
      </c>
    </row>
    <row r="28" spans="1:11" ht="12.75">
      <c r="A28" s="50" t="s">
        <v>73</v>
      </c>
      <c r="B28" s="58" t="s">
        <v>17</v>
      </c>
      <c r="C28" s="58">
        <v>7</v>
      </c>
      <c r="D28" s="58">
        <v>0</v>
      </c>
      <c r="E28" s="58">
        <v>2</v>
      </c>
      <c r="F28" s="58">
        <v>5</v>
      </c>
      <c r="G28" s="58">
        <v>2</v>
      </c>
      <c r="H28" s="58">
        <v>0</v>
      </c>
      <c r="I28" s="58">
        <v>7</v>
      </c>
      <c r="J28" s="58">
        <v>7</v>
      </c>
      <c r="K28" s="58">
        <v>9</v>
      </c>
    </row>
    <row r="29" spans="1:11" ht="12.75">
      <c r="A29" s="50" t="s">
        <v>73</v>
      </c>
      <c r="B29" s="58" t="s">
        <v>22</v>
      </c>
      <c r="C29" s="58">
        <v>20</v>
      </c>
      <c r="D29" s="58">
        <v>0</v>
      </c>
      <c r="E29" s="58">
        <v>0</v>
      </c>
      <c r="F29" s="58">
        <v>10</v>
      </c>
      <c r="G29" s="58">
        <v>5</v>
      </c>
      <c r="H29" s="58">
        <v>0</v>
      </c>
      <c r="I29" s="58">
        <v>15</v>
      </c>
      <c r="J29" s="58">
        <v>20</v>
      </c>
      <c r="K29" s="58">
        <v>20</v>
      </c>
    </row>
    <row r="30" spans="1:11" ht="12.75">
      <c r="A30" s="50" t="s">
        <v>73</v>
      </c>
      <c r="B30" s="58" t="s">
        <v>86</v>
      </c>
      <c r="C30" s="58">
        <v>21</v>
      </c>
      <c r="D30" s="58">
        <v>1</v>
      </c>
      <c r="E30" s="58">
        <v>0</v>
      </c>
      <c r="F30" s="58">
        <v>10</v>
      </c>
      <c r="G30" s="58">
        <v>6</v>
      </c>
      <c r="H30" s="58">
        <v>1</v>
      </c>
      <c r="I30" s="58">
        <v>17</v>
      </c>
      <c r="J30" s="58">
        <v>22</v>
      </c>
      <c r="K30" s="58">
        <v>22</v>
      </c>
    </row>
    <row r="31" spans="1:11" ht="12.75">
      <c r="A31" s="50" t="s">
        <v>73</v>
      </c>
      <c r="B31" s="58" t="s">
        <v>37</v>
      </c>
      <c r="C31" s="58">
        <v>21</v>
      </c>
      <c r="D31" s="58">
        <v>3</v>
      </c>
      <c r="E31" s="58">
        <v>4</v>
      </c>
      <c r="F31" s="58">
        <v>9</v>
      </c>
      <c r="G31" s="58">
        <v>12</v>
      </c>
      <c r="H31" s="58">
        <v>3</v>
      </c>
      <c r="I31" s="58">
        <v>24</v>
      </c>
      <c r="J31" s="58">
        <v>24</v>
      </c>
      <c r="K31" s="58">
        <v>28</v>
      </c>
    </row>
    <row r="32" spans="1:11" ht="12.75">
      <c r="A32" s="50" t="s">
        <v>73</v>
      </c>
      <c r="B32" s="58" t="s">
        <v>40</v>
      </c>
      <c r="C32" s="58">
        <v>6</v>
      </c>
      <c r="D32" s="58">
        <v>1</v>
      </c>
      <c r="E32" s="58">
        <v>0</v>
      </c>
      <c r="F32" s="58">
        <v>5</v>
      </c>
      <c r="G32" s="58">
        <v>1</v>
      </c>
      <c r="H32" s="58">
        <v>0</v>
      </c>
      <c r="I32" s="58">
        <v>6</v>
      </c>
      <c r="J32" s="58">
        <v>7</v>
      </c>
      <c r="K32" s="58">
        <v>7</v>
      </c>
    </row>
    <row r="33" spans="1:11" ht="12.75">
      <c r="A33" s="50" t="s">
        <v>73</v>
      </c>
      <c r="B33" s="58" t="s">
        <v>45</v>
      </c>
      <c r="C33" s="58">
        <v>15</v>
      </c>
      <c r="D33" s="58">
        <v>6</v>
      </c>
      <c r="E33" s="58">
        <v>1</v>
      </c>
      <c r="F33" s="58">
        <v>5</v>
      </c>
      <c r="G33" s="58">
        <v>5</v>
      </c>
      <c r="H33" s="58">
        <v>6</v>
      </c>
      <c r="I33" s="58">
        <f>SUM(F33:H33)</f>
        <v>16</v>
      </c>
      <c r="J33" s="58">
        <v>20</v>
      </c>
      <c r="K33" s="58">
        <v>21</v>
      </c>
    </row>
    <row r="34" spans="1:11" ht="12.75">
      <c r="A34" s="50" t="s">
        <v>73</v>
      </c>
      <c r="B34" s="58" t="s">
        <v>48</v>
      </c>
      <c r="C34" s="58">
        <v>64</v>
      </c>
      <c r="D34" s="58">
        <v>15</v>
      </c>
      <c r="E34" s="58">
        <v>3</v>
      </c>
      <c r="F34" s="58">
        <v>20</v>
      </c>
      <c r="G34" s="58">
        <v>31</v>
      </c>
      <c r="H34" s="58">
        <v>11</v>
      </c>
      <c r="I34" s="58">
        <v>62</v>
      </c>
      <c r="J34" s="58">
        <v>78</v>
      </c>
      <c r="K34" s="58">
        <v>81</v>
      </c>
    </row>
    <row r="35" spans="1:11" ht="12.75">
      <c r="A35" s="50" t="s">
        <v>73</v>
      </c>
      <c r="B35" s="59" t="s">
        <v>49</v>
      </c>
      <c r="C35" s="58">
        <v>5</v>
      </c>
      <c r="D35" s="58">
        <v>2</v>
      </c>
      <c r="E35" s="58">
        <v>0</v>
      </c>
      <c r="F35" s="58">
        <v>5</v>
      </c>
      <c r="G35" s="58">
        <v>0</v>
      </c>
      <c r="H35" s="58">
        <v>2</v>
      </c>
      <c r="I35" s="58">
        <v>7</v>
      </c>
      <c r="J35" s="58">
        <v>7</v>
      </c>
      <c r="K35" s="58">
        <v>7</v>
      </c>
    </row>
    <row r="36" spans="1:11" ht="12.75">
      <c r="A36" s="69"/>
      <c r="B36" s="69"/>
      <c r="C36" s="70">
        <f>SUM(C28:C35)</f>
        <v>159</v>
      </c>
      <c r="D36" s="70">
        <f aca="true" t="shared" si="2" ref="D36:K36">SUM(D28:D35)</f>
        <v>28</v>
      </c>
      <c r="E36" s="70">
        <f t="shared" si="2"/>
        <v>10</v>
      </c>
      <c r="F36" s="70">
        <f t="shared" si="2"/>
        <v>69</v>
      </c>
      <c r="G36" s="70">
        <f t="shared" si="2"/>
        <v>62</v>
      </c>
      <c r="H36" s="70">
        <f t="shared" si="2"/>
        <v>23</v>
      </c>
      <c r="I36" s="72">
        <f t="shared" si="2"/>
        <v>154</v>
      </c>
      <c r="J36" s="72">
        <f t="shared" si="2"/>
        <v>185</v>
      </c>
      <c r="K36" s="70">
        <f t="shared" si="2"/>
        <v>195</v>
      </c>
    </row>
    <row r="37" spans="3:11" ht="12.75">
      <c r="C37" s="60">
        <f>C15+C27+C36</f>
        <v>596</v>
      </c>
      <c r="D37" s="60">
        <f aca="true" t="shared" si="3" ref="D37:K37">D15+D27+D36</f>
        <v>98</v>
      </c>
      <c r="E37" s="81">
        <f t="shared" si="3"/>
        <v>47</v>
      </c>
      <c r="F37" s="81">
        <f t="shared" si="3"/>
        <v>265</v>
      </c>
      <c r="G37" s="60">
        <f t="shared" si="3"/>
        <v>236</v>
      </c>
      <c r="H37" s="60">
        <f t="shared" si="3"/>
        <v>86</v>
      </c>
      <c r="I37" s="81">
        <f t="shared" si="3"/>
        <v>587</v>
      </c>
      <c r="J37" s="81">
        <f t="shared" si="3"/>
        <v>685</v>
      </c>
      <c r="K37" s="81">
        <f t="shared" si="3"/>
        <v>737</v>
      </c>
    </row>
    <row r="38" spans="3:11" ht="12.75">
      <c r="C38" s="1">
        <v>487</v>
      </c>
      <c r="D38" s="1">
        <v>98</v>
      </c>
      <c r="E38" s="1">
        <v>0</v>
      </c>
      <c r="F38" s="1">
        <v>265</v>
      </c>
      <c r="G38" s="1">
        <v>233</v>
      </c>
      <c r="H38" s="1">
        <v>87</v>
      </c>
      <c r="I38" s="1">
        <v>585</v>
      </c>
      <c r="J38" s="1">
        <v>585</v>
      </c>
      <c r="K38" s="1">
        <v>585</v>
      </c>
    </row>
    <row r="39" spans="3:11" ht="12.75">
      <c r="C39" s="61"/>
      <c r="D39" s="80"/>
      <c r="E39" s="79"/>
      <c r="F39" s="79"/>
      <c r="G39" s="61"/>
      <c r="H39" s="80"/>
      <c r="I39" s="61"/>
      <c r="J39" s="79"/>
      <c r="K39" s="79"/>
    </row>
    <row r="40" spans="3:11" ht="12.75">
      <c r="C40" s="1">
        <v>613</v>
      </c>
      <c r="D40" s="1">
        <v>119</v>
      </c>
      <c r="E40" s="1">
        <v>48</v>
      </c>
      <c r="F40" s="1">
        <v>265</v>
      </c>
      <c r="G40" s="1">
        <v>233</v>
      </c>
      <c r="H40" s="1">
        <v>87</v>
      </c>
      <c r="I40" s="1">
        <v>585</v>
      </c>
      <c r="J40" s="1">
        <v>684</v>
      </c>
      <c r="K40" s="1">
        <v>737</v>
      </c>
    </row>
    <row r="44" spans="3:11" ht="12.75">
      <c r="C44">
        <v>15</v>
      </c>
      <c r="D44">
        <v>6</v>
      </c>
      <c r="E44">
        <v>1</v>
      </c>
      <c r="F44">
        <v>5</v>
      </c>
      <c r="G44">
        <v>5</v>
      </c>
      <c r="H44">
        <v>6</v>
      </c>
      <c r="I44">
        <v>16</v>
      </c>
      <c r="J44">
        <v>20</v>
      </c>
      <c r="K44">
        <v>21</v>
      </c>
    </row>
    <row r="47" spans="3:12" ht="12.75">
      <c r="C47" s="64">
        <v>613</v>
      </c>
      <c r="D47" s="64">
        <v>119</v>
      </c>
      <c r="E47" s="64">
        <v>47</v>
      </c>
      <c r="F47" s="64">
        <v>265</v>
      </c>
      <c r="G47" s="64">
        <v>235</v>
      </c>
      <c r="H47" s="64">
        <v>87</v>
      </c>
      <c r="I47" s="64">
        <v>587</v>
      </c>
      <c r="J47" s="64">
        <v>685</v>
      </c>
      <c r="K47" s="64">
        <v>737</v>
      </c>
      <c r="L47" t="s">
        <v>100</v>
      </c>
    </row>
  </sheetData>
  <printOptions horizontalCentered="1"/>
  <pageMargins left="0.3937007874015748" right="0.3937007874015748" top="0.3937007874015748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/>
  <dimension ref="A1:U84"/>
  <sheetViews>
    <sheetView view="pageBreakPreview" zoomScale="150" zoomScaleNormal="75" zoomScaleSheetLayoutView="150" workbookViewId="0" topLeftCell="B5">
      <selection activeCell="C5" sqref="C5"/>
    </sheetView>
  </sheetViews>
  <sheetFormatPr defaultColWidth="11.421875" defaultRowHeight="12.75"/>
  <cols>
    <col min="1" max="1" width="16.7109375" style="0" customWidth="1"/>
    <col min="2" max="2" width="17.421875" style="1" customWidth="1"/>
    <col min="3" max="3" width="16.140625" style="0" customWidth="1"/>
    <col min="4" max="4" width="14.8515625" style="0" customWidth="1"/>
    <col min="5" max="6" width="11.57421875" style="0" bestFit="1" customWidth="1"/>
    <col min="7" max="7" width="17.421875" style="1" customWidth="1"/>
    <col min="8" max="11" width="11.57421875" style="0" bestFit="1" customWidth="1"/>
    <col min="12" max="12" width="16.421875" style="0" customWidth="1"/>
    <col min="14" max="14" width="17.421875" style="1" customWidth="1"/>
    <col min="15" max="15" width="11.57421875" style="3" bestFit="1" customWidth="1"/>
    <col min="16" max="16" width="11.57421875" style="0" bestFit="1" customWidth="1"/>
    <col min="19" max="19" width="11.57421875" style="0" bestFit="1" customWidth="1"/>
  </cols>
  <sheetData>
    <row r="1" ht="12.75">
      <c r="C1" s="2" t="s">
        <v>0</v>
      </c>
    </row>
    <row r="2" spans="2:20" ht="17.25" customHeight="1" thickBot="1">
      <c r="B2" s="84" t="s">
        <v>56</v>
      </c>
      <c r="C2" s="85"/>
      <c r="D2" s="86"/>
      <c r="N2" s="87" t="s">
        <v>89</v>
      </c>
      <c r="O2" s="87"/>
      <c r="P2" s="87"/>
      <c r="R2" s="39" t="s">
        <v>59</v>
      </c>
      <c r="T2" s="39" t="s">
        <v>63</v>
      </c>
    </row>
    <row r="3" spans="1:21" ht="63.75" customHeight="1">
      <c r="A3" s="4" t="s">
        <v>1</v>
      </c>
      <c r="B3" s="36" t="s">
        <v>2</v>
      </c>
      <c r="C3" s="37" t="s">
        <v>3</v>
      </c>
      <c r="D3" s="38" t="s">
        <v>4</v>
      </c>
      <c r="G3" s="5" t="s">
        <v>2</v>
      </c>
      <c r="H3" s="6" t="s">
        <v>5</v>
      </c>
      <c r="I3" t="s">
        <v>6</v>
      </c>
      <c r="J3" s="6" t="s">
        <v>7</v>
      </c>
      <c r="K3" s="6" t="s">
        <v>8</v>
      </c>
      <c r="L3" s="6" t="s">
        <v>9</v>
      </c>
      <c r="M3" t="s">
        <v>10</v>
      </c>
      <c r="N3" s="29" t="s">
        <v>2</v>
      </c>
      <c r="O3" s="27" t="s">
        <v>9</v>
      </c>
      <c r="P3" s="24" t="s">
        <v>6</v>
      </c>
      <c r="R3" s="29" t="s">
        <v>2</v>
      </c>
      <c r="S3" s="35" t="s">
        <v>60</v>
      </c>
      <c r="T3" t="s">
        <v>62</v>
      </c>
      <c r="U3">
        <v>100</v>
      </c>
    </row>
    <row r="4" spans="1:20" ht="25.5">
      <c r="A4" s="7" t="s">
        <v>11</v>
      </c>
      <c r="B4" s="8" t="s">
        <v>93</v>
      </c>
      <c r="C4" s="58">
        <v>5</v>
      </c>
      <c r="D4" s="58">
        <v>5</v>
      </c>
      <c r="E4" s="9">
        <f aca="true" t="shared" si="0" ref="E4:E35">C4/D4*100</f>
        <v>100</v>
      </c>
      <c r="G4" s="8" t="s">
        <v>12</v>
      </c>
      <c r="H4" s="10">
        <v>191131</v>
      </c>
      <c r="I4" s="10">
        <v>39257</v>
      </c>
      <c r="J4" s="11">
        <f aca="true" t="shared" si="1" ref="J4:J35">I4/H4*100</f>
        <v>20.53931596653604</v>
      </c>
      <c r="K4" s="9">
        <v>100</v>
      </c>
      <c r="L4" s="10">
        <f aca="true" t="shared" si="2" ref="L4:L35">I4*K4/100</f>
        <v>39257</v>
      </c>
      <c r="N4" s="24" t="s">
        <v>12</v>
      </c>
      <c r="O4" s="30">
        <v>39257</v>
      </c>
      <c r="P4" s="30">
        <v>39257</v>
      </c>
      <c r="R4" s="24" t="s">
        <v>15</v>
      </c>
      <c r="S4" s="34">
        <v>57.14285714285714</v>
      </c>
      <c r="T4" s="9">
        <f aca="true" t="shared" si="3" ref="T4:T28">U$3-S4</f>
        <v>42.85714285714286</v>
      </c>
    </row>
    <row r="5" spans="1:20" ht="12.75">
      <c r="A5" s="12" t="s">
        <v>13</v>
      </c>
      <c r="B5" s="13" t="s">
        <v>96</v>
      </c>
      <c r="C5" s="58">
        <v>5</v>
      </c>
      <c r="D5" s="58">
        <v>5</v>
      </c>
      <c r="E5" s="9">
        <f t="shared" si="0"/>
        <v>100</v>
      </c>
      <c r="G5" s="13" t="s">
        <v>14</v>
      </c>
      <c r="H5" s="10">
        <v>531216</v>
      </c>
      <c r="I5" s="10">
        <v>83450</v>
      </c>
      <c r="J5" s="11">
        <f t="shared" si="1"/>
        <v>15.70924068552152</v>
      </c>
      <c r="K5" s="9">
        <v>100</v>
      </c>
      <c r="L5" s="10">
        <f t="shared" si="2"/>
        <v>83450</v>
      </c>
      <c r="N5" s="24" t="s">
        <v>14</v>
      </c>
      <c r="O5" s="30">
        <v>83450</v>
      </c>
      <c r="P5" s="30">
        <v>83450</v>
      </c>
      <c r="R5" s="24" t="s">
        <v>26</v>
      </c>
      <c r="S5" s="34">
        <v>66.66666666666666</v>
      </c>
      <c r="T5" s="9">
        <f t="shared" si="3"/>
        <v>33.33333333333334</v>
      </c>
    </row>
    <row r="6" spans="1:20" ht="12.75">
      <c r="A6" s="12" t="s">
        <v>13</v>
      </c>
      <c r="B6" s="13" t="s">
        <v>94</v>
      </c>
      <c r="C6" s="58">
        <v>4</v>
      </c>
      <c r="D6" s="58">
        <v>7</v>
      </c>
      <c r="E6" s="9">
        <f>C6/D6*100</f>
        <v>57.14285714285714</v>
      </c>
      <c r="F6" s="33"/>
      <c r="G6" s="22" t="s">
        <v>15</v>
      </c>
      <c r="H6" s="10">
        <v>93499</v>
      </c>
      <c r="I6" s="10">
        <v>9916</v>
      </c>
      <c r="J6" s="11">
        <f t="shared" si="1"/>
        <v>10.605461020973486</v>
      </c>
      <c r="K6" s="9">
        <v>44.44444444444444</v>
      </c>
      <c r="L6" s="10">
        <f t="shared" si="2"/>
        <v>4407.111111111111</v>
      </c>
      <c r="N6" s="24" t="s">
        <v>15</v>
      </c>
      <c r="O6" s="30">
        <v>4407.111111111111</v>
      </c>
      <c r="P6" s="30">
        <v>9916</v>
      </c>
      <c r="R6" s="24" t="s">
        <v>34</v>
      </c>
      <c r="S6" s="34">
        <v>66.66666666666666</v>
      </c>
      <c r="T6" s="9">
        <f t="shared" si="3"/>
        <v>33.33333333333334</v>
      </c>
    </row>
    <row r="7" spans="1:20" ht="25.5">
      <c r="A7" s="14" t="s">
        <v>16</v>
      </c>
      <c r="B7" s="13" t="s">
        <v>17</v>
      </c>
      <c r="C7" s="58">
        <v>7</v>
      </c>
      <c r="D7" s="58">
        <v>7</v>
      </c>
      <c r="E7" s="9">
        <f t="shared" si="0"/>
        <v>100</v>
      </c>
      <c r="G7" s="13" t="s">
        <v>17</v>
      </c>
      <c r="H7" s="10">
        <v>117755</v>
      </c>
      <c r="I7" s="10">
        <v>20567</v>
      </c>
      <c r="J7" s="11">
        <f t="shared" si="1"/>
        <v>17.465925013799836</v>
      </c>
      <c r="K7" s="9">
        <v>100</v>
      </c>
      <c r="L7" s="10">
        <f t="shared" si="2"/>
        <v>20567</v>
      </c>
      <c r="N7" s="24" t="s">
        <v>17</v>
      </c>
      <c r="O7" s="30">
        <v>20567</v>
      </c>
      <c r="P7" s="30">
        <v>20567</v>
      </c>
      <c r="R7" s="24" t="s">
        <v>32</v>
      </c>
      <c r="S7" s="34">
        <v>71.21212121212122</v>
      </c>
      <c r="T7" s="9">
        <f t="shared" si="3"/>
        <v>28.787878787878782</v>
      </c>
    </row>
    <row r="8" spans="1:20" ht="12.75">
      <c r="A8" s="12" t="s">
        <v>18</v>
      </c>
      <c r="B8" s="13" t="s">
        <v>19</v>
      </c>
      <c r="C8" s="58">
        <v>14</v>
      </c>
      <c r="D8" s="58">
        <v>16</v>
      </c>
      <c r="E8" s="9">
        <f t="shared" si="0"/>
        <v>87.5</v>
      </c>
      <c r="F8" t="s">
        <v>10</v>
      </c>
      <c r="G8" s="13" t="s">
        <v>19</v>
      </c>
      <c r="H8" s="10">
        <v>462690</v>
      </c>
      <c r="I8" s="10">
        <v>38496</v>
      </c>
      <c r="J8" s="11">
        <f t="shared" si="1"/>
        <v>8.320041496466317</v>
      </c>
      <c r="K8" s="9">
        <v>87.5</v>
      </c>
      <c r="L8" s="10">
        <f t="shared" si="2"/>
        <v>33684</v>
      </c>
      <c r="N8" s="24" t="s">
        <v>19</v>
      </c>
      <c r="O8" s="30">
        <v>33684</v>
      </c>
      <c r="P8" s="30">
        <v>38496</v>
      </c>
      <c r="R8" s="24" t="s">
        <v>22</v>
      </c>
      <c r="S8" s="34">
        <v>75</v>
      </c>
      <c r="T8" s="9">
        <f t="shared" si="3"/>
        <v>25</v>
      </c>
    </row>
    <row r="9" spans="1:20" ht="25.5">
      <c r="A9" s="14" t="s">
        <v>11</v>
      </c>
      <c r="B9" s="13" t="s">
        <v>20</v>
      </c>
      <c r="C9" s="58">
        <v>10</v>
      </c>
      <c r="D9" s="58">
        <v>10</v>
      </c>
      <c r="E9" s="9">
        <f t="shared" si="0"/>
        <v>100</v>
      </c>
      <c r="G9" s="13" t="s">
        <v>20</v>
      </c>
      <c r="H9" s="10">
        <v>661594</v>
      </c>
      <c r="I9" s="10">
        <v>20631</v>
      </c>
      <c r="J9" s="11">
        <f t="shared" si="1"/>
        <v>3.1183777361947054</v>
      </c>
      <c r="K9" s="9">
        <v>100</v>
      </c>
      <c r="L9" s="10">
        <f t="shared" si="2"/>
        <v>20631</v>
      </c>
      <c r="N9" s="24" t="s">
        <v>20</v>
      </c>
      <c r="O9" s="30">
        <v>20631</v>
      </c>
      <c r="P9" s="30">
        <v>20631</v>
      </c>
      <c r="R9" s="24" t="s">
        <v>23</v>
      </c>
      <c r="S9" s="34">
        <v>75</v>
      </c>
      <c r="T9" s="9">
        <f t="shared" si="3"/>
        <v>25</v>
      </c>
    </row>
    <row r="10" spans="1:20" ht="12.75">
      <c r="A10" s="12" t="s">
        <v>21</v>
      </c>
      <c r="B10" s="13" t="s">
        <v>22</v>
      </c>
      <c r="C10" s="58">
        <v>15</v>
      </c>
      <c r="D10" s="58">
        <v>20</v>
      </c>
      <c r="E10" s="9">
        <f t="shared" si="0"/>
        <v>75</v>
      </c>
      <c r="G10" s="13" t="s">
        <v>22</v>
      </c>
      <c r="H10" s="10">
        <v>509810</v>
      </c>
      <c r="I10" s="10">
        <v>26067</v>
      </c>
      <c r="J10" s="11">
        <f t="shared" si="1"/>
        <v>5.113081344030128</v>
      </c>
      <c r="K10" s="9">
        <v>87.5</v>
      </c>
      <c r="L10" s="10">
        <f t="shared" si="2"/>
        <v>22808.625</v>
      </c>
      <c r="N10" s="24" t="s">
        <v>22</v>
      </c>
      <c r="O10" s="30">
        <v>22808.625</v>
      </c>
      <c r="P10" s="30">
        <v>26067</v>
      </c>
      <c r="R10" s="24" t="s">
        <v>45</v>
      </c>
      <c r="S10" s="34">
        <v>75</v>
      </c>
      <c r="T10" s="9">
        <f t="shared" si="3"/>
        <v>25</v>
      </c>
    </row>
    <row r="11" spans="1:20" ht="12.75">
      <c r="A11" s="12" t="s">
        <v>18</v>
      </c>
      <c r="B11" s="13" t="s">
        <v>23</v>
      </c>
      <c r="C11" s="58">
        <v>6</v>
      </c>
      <c r="D11" s="58">
        <v>8</v>
      </c>
      <c r="E11" s="9">
        <f t="shared" si="0"/>
        <v>75</v>
      </c>
      <c r="G11" s="13" t="s">
        <v>23</v>
      </c>
      <c r="H11" s="10">
        <v>111790</v>
      </c>
      <c r="I11" s="10">
        <v>71422</v>
      </c>
      <c r="J11" s="11">
        <f t="shared" si="1"/>
        <v>63.88943554879685</v>
      </c>
      <c r="K11" s="9">
        <v>85.71428571428571</v>
      </c>
      <c r="L11" s="10">
        <f t="shared" si="2"/>
        <v>61218.85714285714</v>
      </c>
      <c r="N11" s="24" t="s">
        <v>23</v>
      </c>
      <c r="O11" s="30">
        <v>61218.85714285714</v>
      </c>
      <c r="P11" s="30">
        <v>71422</v>
      </c>
      <c r="R11" s="24" t="s">
        <v>50</v>
      </c>
      <c r="S11" s="34">
        <v>76.47058823529412</v>
      </c>
      <c r="T11" s="9">
        <f t="shared" si="3"/>
        <v>23.529411764705884</v>
      </c>
    </row>
    <row r="12" spans="1:20" ht="12.75">
      <c r="A12" s="12" t="s">
        <v>24</v>
      </c>
      <c r="B12" s="13" t="s">
        <v>95</v>
      </c>
      <c r="C12" s="58">
        <v>7</v>
      </c>
      <c r="D12" s="58">
        <v>8</v>
      </c>
      <c r="E12" s="9">
        <f t="shared" si="0"/>
        <v>87.5</v>
      </c>
      <c r="G12" s="13" t="s">
        <v>25</v>
      </c>
      <c r="H12" s="10">
        <v>2037303</v>
      </c>
      <c r="I12" s="10">
        <v>442405</v>
      </c>
      <c r="J12" s="11">
        <f t="shared" si="1"/>
        <v>21.715228417177023</v>
      </c>
      <c r="K12" s="9">
        <v>92.3076923076923</v>
      </c>
      <c r="L12" s="10">
        <f t="shared" si="2"/>
        <v>408373.8461538462</v>
      </c>
      <c r="N12" s="24" t="s">
        <v>25</v>
      </c>
      <c r="O12" s="30">
        <v>408373.8461538462</v>
      </c>
      <c r="P12" s="30">
        <v>442405</v>
      </c>
      <c r="R12" s="24" t="s">
        <v>86</v>
      </c>
      <c r="S12" s="34">
        <v>77.27272727272727</v>
      </c>
      <c r="T12" s="9">
        <f t="shared" si="3"/>
        <v>22.727272727272734</v>
      </c>
    </row>
    <row r="13" spans="1:20" ht="12.75">
      <c r="A13" s="12" t="s">
        <v>18</v>
      </c>
      <c r="B13" s="13" t="s">
        <v>26</v>
      </c>
      <c r="C13" s="58">
        <v>4</v>
      </c>
      <c r="D13" s="58">
        <v>6</v>
      </c>
      <c r="E13" s="9">
        <f t="shared" si="0"/>
        <v>66.66666666666666</v>
      </c>
      <c r="G13" s="13" t="s">
        <v>26</v>
      </c>
      <c r="H13" s="10">
        <v>284406</v>
      </c>
      <c r="I13" s="10">
        <v>22994</v>
      </c>
      <c r="J13" s="11">
        <f t="shared" si="1"/>
        <v>8.084920852583982</v>
      </c>
      <c r="K13" s="9">
        <v>66.66666666666666</v>
      </c>
      <c r="L13" s="10">
        <f t="shared" si="2"/>
        <v>15329.33333333333</v>
      </c>
      <c r="N13" s="24" t="s">
        <v>26</v>
      </c>
      <c r="O13" s="30">
        <v>15329.33333333333</v>
      </c>
      <c r="P13" s="30">
        <v>22994</v>
      </c>
      <c r="R13" s="24" t="s">
        <v>48</v>
      </c>
      <c r="S13" s="34">
        <v>79.48717948717949</v>
      </c>
      <c r="T13" s="9">
        <f t="shared" si="3"/>
        <v>20.51282051282051</v>
      </c>
    </row>
    <row r="14" spans="1:20" ht="25.5">
      <c r="A14" s="14" t="s">
        <v>11</v>
      </c>
      <c r="B14" s="13" t="s">
        <v>27</v>
      </c>
      <c r="C14" s="58">
        <v>38</v>
      </c>
      <c r="D14" s="58">
        <v>39</v>
      </c>
      <c r="E14" s="9">
        <f t="shared" si="0"/>
        <v>97.43589743589743</v>
      </c>
      <c r="G14" s="13" t="s">
        <v>27</v>
      </c>
      <c r="H14" s="10">
        <v>836984</v>
      </c>
      <c r="I14" s="10">
        <v>117666</v>
      </c>
      <c r="J14" s="11">
        <f t="shared" si="1"/>
        <v>14.058333253682267</v>
      </c>
      <c r="K14" s="9">
        <v>94.87179487179486</v>
      </c>
      <c r="L14" s="10">
        <f t="shared" si="2"/>
        <v>111631.84615384614</v>
      </c>
      <c r="N14" s="24" t="s">
        <v>27</v>
      </c>
      <c r="O14" s="30">
        <v>111631.84615384614</v>
      </c>
      <c r="P14" s="30">
        <v>117666</v>
      </c>
      <c r="Q14" t="s">
        <v>10</v>
      </c>
      <c r="R14" s="24" t="s">
        <v>87</v>
      </c>
      <c r="S14" s="34">
        <v>84.61538461538461</v>
      </c>
      <c r="T14" s="9">
        <f t="shared" si="3"/>
        <v>15.384615384615387</v>
      </c>
    </row>
    <row r="15" spans="1:20" ht="12.75">
      <c r="A15" s="12" t="s">
        <v>21</v>
      </c>
      <c r="B15" s="13" t="s">
        <v>28</v>
      </c>
      <c r="C15" s="58">
        <v>17</v>
      </c>
      <c r="D15" s="58">
        <v>22</v>
      </c>
      <c r="E15" s="9">
        <f t="shared" si="0"/>
        <v>77.27272727272727</v>
      </c>
      <c r="G15" s="13" t="s">
        <v>28</v>
      </c>
      <c r="H15" s="10">
        <v>453008</v>
      </c>
      <c r="I15" s="10">
        <v>47976</v>
      </c>
      <c r="J15" s="11">
        <f t="shared" si="1"/>
        <v>10.590541447391658</v>
      </c>
      <c r="K15" s="9">
        <v>66.66666666666666</v>
      </c>
      <c r="L15" s="10">
        <f t="shared" si="2"/>
        <v>31983.999999999996</v>
      </c>
      <c r="N15" s="24" t="s">
        <v>28</v>
      </c>
      <c r="O15" s="30">
        <v>31984</v>
      </c>
      <c r="P15" s="30">
        <v>47976</v>
      </c>
      <c r="R15" s="24" t="s">
        <v>31</v>
      </c>
      <c r="S15" s="34">
        <v>85.1063829787234</v>
      </c>
      <c r="T15" s="9">
        <f t="shared" si="3"/>
        <v>14.893617021276597</v>
      </c>
    </row>
    <row r="16" spans="1:20" ht="12.75">
      <c r="A16" s="12" t="s">
        <v>24</v>
      </c>
      <c r="B16" s="13" t="s">
        <v>29</v>
      </c>
      <c r="C16" s="58">
        <v>20</v>
      </c>
      <c r="D16" s="58">
        <v>22</v>
      </c>
      <c r="E16" s="9">
        <f t="shared" si="0"/>
        <v>90.9090909090909</v>
      </c>
      <c r="G16" s="13" t="s">
        <v>29</v>
      </c>
      <c r="H16" s="10">
        <v>370692</v>
      </c>
      <c r="I16" s="10">
        <v>49204</v>
      </c>
      <c r="J16" s="11">
        <f t="shared" si="1"/>
        <v>13.273553246360862</v>
      </c>
      <c r="K16" s="9">
        <v>81.81818181818183</v>
      </c>
      <c r="L16" s="10">
        <f t="shared" si="2"/>
        <v>40257.81818181819</v>
      </c>
      <c r="N16" s="24" t="s">
        <v>29</v>
      </c>
      <c r="O16" s="30">
        <v>40257.81818181819</v>
      </c>
      <c r="P16" s="30">
        <v>49204</v>
      </c>
      <c r="R16" s="24" t="s">
        <v>40</v>
      </c>
      <c r="S16" s="34">
        <v>85.71428571428571</v>
      </c>
      <c r="T16" s="9">
        <f t="shared" si="3"/>
        <v>14.285714285714292</v>
      </c>
    </row>
    <row r="17" spans="1:20" ht="25.5">
      <c r="A17" s="14" t="s">
        <v>11</v>
      </c>
      <c r="B17" s="13" t="s">
        <v>30</v>
      </c>
      <c r="C17" s="58">
        <v>65</v>
      </c>
      <c r="D17" s="58">
        <v>74</v>
      </c>
      <c r="E17" s="9">
        <f t="shared" si="0"/>
        <v>87.83783783783784</v>
      </c>
      <c r="G17" s="13" t="s">
        <v>30</v>
      </c>
      <c r="H17" s="10">
        <v>1294267</v>
      </c>
      <c r="I17" s="10">
        <v>231223</v>
      </c>
      <c r="J17" s="11">
        <f t="shared" si="1"/>
        <v>17.86517001515143</v>
      </c>
      <c r="K17" s="9">
        <v>89.23076923076924</v>
      </c>
      <c r="L17" s="10">
        <f t="shared" si="2"/>
        <v>206322.06153846157</v>
      </c>
      <c r="N17" s="24" t="s">
        <v>30</v>
      </c>
      <c r="O17" s="30">
        <v>206322.06153846157</v>
      </c>
      <c r="P17" s="30">
        <v>231223</v>
      </c>
      <c r="R17" s="24" t="s">
        <v>47</v>
      </c>
      <c r="S17" s="34">
        <v>85.71428571428571</v>
      </c>
      <c r="T17" s="9">
        <f t="shared" si="3"/>
        <v>14.285714285714292</v>
      </c>
    </row>
    <row r="18" spans="1:20" ht="12.75">
      <c r="A18" s="12" t="s">
        <v>24</v>
      </c>
      <c r="B18" s="13" t="s">
        <v>31</v>
      </c>
      <c r="C18" s="58">
        <v>40</v>
      </c>
      <c r="D18" s="58">
        <v>47</v>
      </c>
      <c r="E18" s="9">
        <f t="shared" si="0"/>
        <v>85.1063829787234</v>
      </c>
      <c r="G18" s="13" t="s">
        <v>31</v>
      </c>
      <c r="H18" s="10">
        <v>2503453</v>
      </c>
      <c r="I18" s="10">
        <v>91453</v>
      </c>
      <c r="J18" s="11">
        <f t="shared" si="1"/>
        <v>3.6530743736750795</v>
      </c>
      <c r="K18" s="9">
        <v>76.59574468085107</v>
      </c>
      <c r="L18" s="10">
        <f t="shared" si="2"/>
        <v>70049.10638297873</v>
      </c>
      <c r="N18" s="24" t="s">
        <v>31</v>
      </c>
      <c r="O18" s="30">
        <v>70049.10638297873</v>
      </c>
      <c r="P18" s="30">
        <v>91453</v>
      </c>
      <c r="R18" s="24" t="s">
        <v>41</v>
      </c>
      <c r="S18" s="34">
        <v>86.36363636363636</v>
      </c>
      <c r="T18" s="9">
        <f t="shared" si="3"/>
        <v>13.63636363636364</v>
      </c>
    </row>
    <row r="19" spans="1:20" ht="25.5">
      <c r="A19" s="14" t="s">
        <v>11</v>
      </c>
      <c r="B19" s="13" t="s">
        <v>32</v>
      </c>
      <c r="C19" s="58">
        <v>47</v>
      </c>
      <c r="D19" s="58">
        <v>66</v>
      </c>
      <c r="E19" s="9">
        <f t="shared" si="0"/>
        <v>71.21212121212122</v>
      </c>
      <c r="G19" s="13" t="s">
        <v>32</v>
      </c>
      <c r="H19" s="10">
        <v>732300</v>
      </c>
      <c r="I19" s="10">
        <v>164174</v>
      </c>
      <c r="J19" s="11">
        <f t="shared" si="1"/>
        <v>22.41895398060904</v>
      </c>
      <c r="K19" s="9">
        <v>72.3076923076923</v>
      </c>
      <c r="L19" s="10">
        <f t="shared" si="2"/>
        <v>118710.43076923076</v>
      </c>
      <c r="N19" s="24" t="s">
        <v>32</v>
      </c>
      <c r="O19" s="30">
        <v>118710.43076923076</v>
      </c>
      <c r="P19" s="30">
        <v>164174</v>
      </c>
      <c r="R19" s="24" t="s">
        <v>84</v>
      </c>
      <c r="S19" s="34">
        <v>87.5</v>
      </c>
      <c r="T19" s="9">
        <f t="shared" si="3"/>
        <v>12.5</v>
      </c>
    </row>
    <row r="20" spans="1:20" ht="12.75">
      <c r="A20" s="12" t="s">
        <v>24</v>
      </c>
      <c r="B20" s="13" t="s">
        <v>33</v>
      </c>
      <c r="C20" s="58">
        <v>15</v>
      </c>
      <c r="D20" s="58">
        <v>17</v>
      </c>
      <c r="E20" s="9">
        <f t="shared" si="0"/>
        <v>88.23529411764706</v>
      </c>
      <c r="G20" s="13" t="s">
        <v>33</v>
      </c>
      <c r="H20" s="10">
        <v>319216</v>
      </c>
      <c r="I20" s="10">
        <v>42216</v>
      </c>
      <c r="J20" s="11">
        <f t="shared" si="1"/>
        <v>13.224901007468299</v>
      </c>
      <c r="K20" s="9">
        <v>72.22222222222221</v>
      </c>
      <c r="L20" s="10">
        <f t="shared" si="2"/>
        <v>30489.33333333333</v>
      </c>
      <c r="N20" s="24" t="s">
        <v>33</v>
      </c>
      <c r="O20" s="30">
        <v>30489.33333333333</v>
      </c>
      <c r="P20" s="30">
        <v>42216</v>
      </c>
      <c r="R20" s="24" t="s">
        <v>85</v>
      </c>
      <c r="S20" s="34">
        <v>87.5</v>
      </c>
      <c r="T20" s="9">
        <f t="shared" si="3"/>
        <v>12.5</v>
      </c>
    </row>
    <row r="21" spans="1:20" ht="12.75">
      <c r="A21" s="12" t="s">
        <v>13</v>
      </c>
      <c r="B21" s="13" t="s">
        <v>34</v>
      </c>
      <c r="C21" s="58">
        <v>6</v>
      </c>
      <c r="D21" s="58">
        <v>9</v>
      </c>
      <c r="E21" s="9">
        <f t="shared" si="0"/>
        <v>66.66666666666666</v>
      </c>
      <c r="G21" s="13" t="s">
        <v>34</v>
      </c>
      <c r="H21" s="10">
        <v>190832</v>
      </c>
      <c r="I21" s="10">
        <v>19322</v>
      </c>
      <c r="J21" s="11">
        <f t="shared" si="1"/>
        <v>10.125136245493419</v>
      </c>
      <c r="K21" s="9">
        <v>66.66666666666666</v>
      </c>
      <c r="L21" s="10">
        <f t="shared" si="2"/>
        <v>12881.333333333332</v>
      </c>
      <c r="N21" s="24" t="s">
        <v>34</v>
      </c>
      <c r="O21" s="30">
        <v>12881.333333333332</v>
      </c>
      <c r="P21" s="30">
        <v>19322</v>
      </c>
      <c r="R21" s="24" t="s">
        <v>30</v>
      </c>
      <c r="S21" s="34">
        <v>87.83783783783784</v>
      </c>
      <c r="T21" s="9">
        <f t="shared" si="3"/>
        <v>12.162162162162161</v>
      </c>
    </row>
    <row r="22" spans="1:20" ht="12.75">
      <c r="A22" s="12" t="s">
        <v>35</v>
      </c>
      <c r="B22" s="13" t="s">
        <v>36</v>
      </c>
      <c r="C22" s="58">
        <v>10</v>
      </c>
      <c r="D22" s="58">
        <v>11</v>
      </c>
      <c r="E22" s="9">
        <f t="shared" si="0"/>
        <v>90.9090909090909</v>
      </c>
      <c r="G22" s="13" t="s">
        <v>36</v>
      </c>
      <c r="H22" s="10">
        <v>839100</v>
      </c>
      <c r="I22" s="10">
        <v>118163</v>
      </c>
      <c r="J22" s="11">
        <f t="shared" si="1"/>
        <v>14.082111786437851</v>
      </c>
      <c r="K22" s="9">
        <v>80</v>
      </c>
      <c r="L22" s="10">
        <f t="shared" si="2"/>
        <v>94530.4</v>
      </c>
      <c r="N22" s="24" t="s">
        <v>36</v>
      </c>
      <c r="O22" s="30">
        <v>94530.4</v>
      </c>
      <c r="P22" s="30">
        <v>118163</v>
      </c>
      <c r="R22" s="24" t="s">
        <v>33</v>
      </c>
      <c r="S22" s="34">
        <v>88.23529411764706</v>
      </c>
      <c r="T22" s="9">
        <f t="shared" si="3"/>
        <v>11.764705882352942</v>
      </c>
    </row>
    <row r="23" spans="1:20" ht="12.75">
      <c r="A23" s="12" t="s">
        <v>21</v>
      </c>
      <c r="B23" s="13" t="s">
        <v>37</v>
      </c>
      <c r="C23" s="58">
        <v>24</v>
      </c>
      <c r="D23" s="58">
        <v>24</v>
      </c>
      <c r="E23" s="9">
        <f t="shared" si="0"/>
        <v>100</v>
      </c>
      <c r="G23" s="13" t="s">
        <v>37</v>
      </c>
      <c r="H23" s="10">
        <v>420342</v>
      </c>
      <c r="I23" s="10">
        <v>22155</v>
      </c>
      <c r="J23" s="11">
        <f t="shared" si="1"/>
        <v>5.2707081376593345</v>
      </c>
      <c r="K23" s="9">
        <v>90.9090909090909</v>
      </c>
      <c r="L23" s="10">
        <f t="shared" si="2"/>
        <v>20140.90909090909</v>
      </c>
      <c r="N23" s="24" t="s">
        <v>37</v>
      </c>
      <c r="O23" s="30">
        <v>20140.90909090909</v>
      </c>
      <c r="P23" s="30">
        <v>22155</v>
      </c>
      <c r="R23" s="24" t="s">
        <v>29</v>
      </c>
      <c r="S23" s="34">
        <v>90.9090909090909</v>
      </c>
      <c r="T23" s="9">
        <f t="shared" si="3"/>
        <v>9.090909090909093</v>
      </c>
    </row>
    <row r="24" spans="1:20" ht="12.75">
      <c r="A24" s="12" t="s">
        <v>24</v>
      </c>
      <c r="B24" s="13" t="s">
        <v>38</v>
      </c>
      <c r="C24" s="58">
        <v>22</v>
      </c>
      <c r="D24" s="58">
        <v>26</v>
      </c>
      <c r="E24" s="9">
        <f t="shared" si="0"/>
        <v>84.61538461538461</v>
      </c>
      <c r="G24" s="13" t="s">
        <v>38</v>
      </c>
      <c r="H24" s="10">
        <v>812500</v>
      </c>
      <c r="I24" s="10">
        <v>75072</v>
      </c>
      <c r="J24" s="11">
        <f t="shared" si="1"/>
        <v>9.23963076923077</v>
      </c>
      <c r="K24" s="9">
        <v>68.18181818181817</v>
      </c>
      <c r="L24" s="10">
        <f t="shared" si="2"/>
        <v>51185.454545454544</v>
      </c>
      <c r="N24" s="24" t="s">
        <v>38</v>
      </c>
      <c r="O24" s="30">
        <v>51185.454545454544</v>
      </c>
      <c r="P24" s="30">
        <v>75072</v>
      </c>
      <c r="R24" s="24" t="s">
        <v>36</v>
      </c>
      <c r="S24" s="34">
        <v>90.9090909090909</v>
      </c>
      <c r="T24" s="9">
        <f t="shared" si="3"/>
        <v>9.090909090909093</v>
      </c>
    </row>
    <row r="25" spans="1:20" ht="12.75">
      <c r="A25" s="12" t="s">
        <v>24</v>
      </c>
      <c r="B25" s="13" t="s">
        <v>39</v>
      </c>
      <c r="C25" s="58">
        <v>11</v>
      </c>
      <c r="D25" s="58">
        <v>11</v>
      </c>
      <c r="E25" s="9">
        <f t="shared" si="0"/>
        <v>100</v>
      </c>
      <c r="G25" s="13" t="s">
        <v>39</v>
      </c>
      <c r="H25" s="10">
        <v>258775</v>
      </c>
      <c r="I25" s="10">
        <v>50997</v>
      </c>
      <c r="J25" s="11">
        <f t="shared" si="1"/>
        <v>19.707081441406626</v>
      </c>
      <c r="K25" s="9">
        <v>90</v>
      </c>
      <c r="L25" s="10">
        <f t="shared" si="2"/>
        <v>45897.3</v>
      </c>
      <c r="N25" s="24" t="s">
        <v>39</v>
      </c>
      <c r="O25" s="30">
        <v>45897.3</v>
      </c>
      <c r="P25" s="30">
        <v>50997</v>
      </c>
      <c r="R25" s="24" t="s">
        <v>42</v>
      </c>
      <c r="S25" s="34">
        <v>90.9090909090909</v>
      </c>
      <c r="T25" s="9">
        <f t="shared" si="3"/>
        <v>9.090909090909093</v>
      </c>
    </row>
    <row r="26" spans="1:20" ht="25.5">
      <c r="A26" s="14" t="s">
        <v>16</v>
      </c>
      <c r="B26" s="13" t="s">
        <v>40</v>
      </c>
      <c r="C26" s="58">
        <v>6</v>
      </c>
      <c r="D26" s="58">
        <v>7</v>
      </c>
      <c r="E26" s="9">
        <f t="shared" si="0"/>
        <v>85.71428571428571</v>
      </c>
      <c r="G26" s="13" t="s">
        <v>40</v>
      </c>
      <c r="H26" s="10">
        <v>171418</v>
      </c>
      <c r="I26" s="10">
        <v>37847</v>
      </c>
      <c r="J26" s="11">
        <f t="shared" si="1"/>
        <v>22.0787781913218</v>
      </c>
      <c r="K26" s="9">
        <v>85.71428571428571</v>
      </c>
      <c r="L26" s="10">
        <f t="shared" si="2"/>
        <v>32440.285714285714</v>
      </c>
      <c r="N26" s="24" t="s">
        <v>40</v>
      </c>
      <c r="O26" s="30">
        <v>32440.285714285714</v>
      </c>
      <c r="P26" s="30">
        <v>37847</v>
      </c>
      <c r="R26" s="24" t="s">
        <v>27</v>
      </c>
      <c r="S26" s="34">
        <v>97.43589743589743</v>
      </c>
      <c r="T26" s="9">
        <f t="shared" si="3"/>
        <v>2.564102564102569</v>
      </c>
    </row>
    <row r="27" spans="1:20" ht="12.75">
      <c r="A27" s="12" t="s">
        <v>18</v>
      </c>
      <c r="B27" s="13" t="s">
        <v>41</v>
      </c>
      <c r="C27" s="58">
        <v>19</v>
      </c>
      <c r="D27" s="58">
        <v>22</v>
      </c>
      <c r="E27" s="9">
        <f t="shared" si="0"/>
        <v>86.36363636363636</v>
      </c>
      <c r="G27" s="13" t="s">
        <v>41</v>
      </c>
      <c r="H27" s="10">
        <v>388256</v>
      </c>
      <c r="I27" s="10">
        <v>41195</v>
      </c>
      <c r="J27" s="11">
        <f t="shared" si="1"/>
        <v>10.610267452402539</v>
      </c>
      <c r="K27" s="9">
        <v>73.68421052631578</v>
      </c>
      <c r="L27" s="10">
        <f t="shared" si="2"/>
        <v>30354.210526315783</v>
      </c>
      <c r="N27" s="24" t="s">
        <v>41</v>
      </c>
      <c r="O27" s="30">
        <v>30354.210526315783</v>
      </c>
      <c r="P27" s="30">
        <v>41195</v>
      </c>
      <c r="R27" s="24" t="s">
        <v>12</v>
      </c>
      <c r="S27" s="34">
        <v>100</v>
      </c>
      <c r="T27" s="9">
        <f t="shared" si="3"/>
        <v>0</v>
      </c>
    </row>
    <row r="28" spans="1:20" ht="12.75">
      <c r="A28" s="12" t="s">
        <v>13</v>
      </c>
      <c r="B28" s="13" t="s">
        <v>42</v>
      </c>
      <c r="C28" s="58">
        <v>10</v>
      </c>
      <c r="D28" s="58">
        <v>11</v>
      </c>
      <c r="E28" s="9">
        <f t="shared" si="0"/>
        <v>90.9090909090909</v>
      </c>
      <c r="G28" s="13" t="s">
        <v>42</v>
      </c>
      <c r="H28" s="10">
        <v>503790</v>
      </c>
      <c r="I28" s="10">
        <v>57500</v>
      </c>
      <c r="J28" s="11">
        <f t="shared" si="1"/>
        <v>11.413485777804244</v>
      </c>
      <c r="K28" s="9">
        <v>77.77777777777779</v>
      </c>
      <c r="L28" s="10">
        <f t="shared" si="2"/>
        <v>44722.222222222226</v>
      </c>
      <c r="N28" s="24" t="s">
        <v>42</v>
      </c>
      <c r="O28" s="30">
        <v>44722.222222222226</v>
      </c>
      <c r="P28" s="30">
        <v>57500</v>
      </c>
      <c r="R28" s="24" t="s">
        <v>14</v>
      </c>
      <c r="S28" s="34">
        <v>100</v>
      </c>
      <c r="T28" s="9">
        <f t="shared" si="3"/>
        <v>0</v>
      </c>
    </row>
    <row r="29" spans="1:20" ht="12.75">
      <c r="A29" s="12" t="s">
        <v>13</v>
      </c>
      <c r="B29" s="13" t="s">
        <v>43</v>
      </c>
      <c r="C29" s="58">
        <v>25</v>
      </c>
      <c r="D29" s="58">
        <v>25</v>
      </c>
      <c r="E29" s="9">
        <f t="shared" si="0"/>
        <v>100</v>
      </c>
      <c r="G29" s="13" t="s">
        <v>43</v>
      </c>
      <c r="H29" s="10">
        <v>479919</v>
      </c>
      <c r="I29" s="10">
        <v>91945</v>
      </c>
      <c r="J29" s="11">
        <f t="shared" si="1"/>
        <v>19.158441320306135</v>
      </c>
      <c r="K29" s="9">
        <v>100</v>
      </c>
      <c r="L29" s="10">
        <f t="shared" si="2"/>
        <v>91945</v>
      </c>
      <c r="N29" s="24" t="s">
        <v>43</v>
      </c>
      <c r="O29" s="30">
        <v>91945</v>
      </c>
      <c r="P29" s="30">
        <v>91945</v>
      </c>
      <c r="R29" s="24" t="s">
        <v>17</v>
      </c>
      <c r="S29" s="34">
        <v>100</v>
      </c>
      <c r="T29" s="9"/>
    </row>
    <row r="30" spans="1:20" ht="12.75">
      <c r="A30" s="12" t="s">
        <v>44</v>
      </c>
      <c r="B30" s="13" t="s">
        <v>45</v>
      </c>
      <c r="C30" s="58">
        <v>15</v>
      </c>
      <c r="D30" s="58">
        <v>20</v>
      </c>
      <c r="E30" s="9">
        <f t="shared" si="0"/>
        <v>75</v>
      </c>
      <c r="G30" s="13" t="s">
        <v>45</v>
      </c>
      <c r="H30" s="10">
        <v>312703</v>
      </c>
      <c r="I30" s="10">
        <v>41057</v>
      </c>
      <c r="J30" s="11">
        <f t="shared" si="1"/>
        <v>13.129710939773522</v>
      </c>
      <c r="K30" s="9">
        <v>66.66666666666666</v>
      </c>
      <c r="L30" s="10">
        <f t="shared" si="2"/>
        <v>27371.33333333333</v>
      </c>
      <c r="N30" s="24" t="s">
        <v>45</v>
      </c>
      <c r="O30" s="30">
        <v>27371.33333333333</v>
      </c>
      <c r="P30" s="30">
        <v>41057</v>
      </c>
      <c r="R30" s="24" t="s">
        <v>20</v>
      </c>
      <c r="S30" s="34">
        <v>100</v>
      </c>
      <c r="T30" s="9"/>
    </row>
    <row r="31" spans="1:20" ht="12.75">
      <c r="A31" s="12" t="s">
        <v>35</v>
      </c>
      <c r="B31" s="13" t="s">
        <v>46</v>
      </c>
      <c r="C31" s="58">
        <v>23</v>
      </c>
      <c r="D31" s="58">
        <v>23</v>
      </c>
      <c r="E31" s="9">
        <f t="shared" si="0"/>
        <v>100</v>
      </c>
      <c r="G31" s="13" t="s">
        <v>46</v>
      </c>
      <c r="H31" s="10">
        <v>611071</v>
      </c>
      <c r="I31" s="10">
        <v>90824</v>
      </c>
      <c r="J31" s="11">
        <f t="shared" si="1"/>
        <v>14.863084649737921</v>
      </c>
      <c r="K31" s="9">
        <v>100</v>
      </c>
      <c r="L31" s="10">
        <f t="shared" si="2"/>
        <v>90824</v>
      </c>
      <c r="N31" s="24" t="s">
        <v>46</v>
      </c>
      <c r="O31" s="30">
        <v>90824</v>
      </c>
      <c r="P31" s="30">
        <v>90824</v>
      </c>
      <c r="R31" s="24" t="s">
        <v>37</v>
      </c>
      <c r="S31" s="34">
        <v>100</v>
      </c>
      <c r="T31" s="9"/>
    </row>
    <row r="32" spans="1:20" ht="12.75">
      <c r="A32" s="12" t="s">
        <v>24</v>
      </c>
      <c r="B32" s="13" t="s">
        <v>47</v>
      </c>
      <c r="C32" s="58">
        <v>12</v>
      </c>
      <c r="D32" s="58">
        <v>14</v>
      </c>
      <c r="E32" s="9">
        <f t="shared" si="0"/>
        <v>85.71428571428571</v>
      </c>
      <c r="G32" s="13" t="s">
        <v>47</v>
      </c>
      <c r="H32" s="10">
        <v>168180</v>
      </c>
      <c r="I32" s="10">
        <v>26105</v>
      </c>
      <c r="J32" s="11">
        <f t="shared" si="1"/>
        <v>15.52205969794268</v>
      </c>
      <c r="K32" s="9">
        <v>85.71428571428571</v>
      </c>
      <c r="L32" s="10">
        <f t="shared" si="2"/>
        <v>22375.714285714286</v>
      </c>
      <c r="N32" s="24" t="s">
        <v>47</v>
      </c>
      <c r="O32" s="30">
        <v>22375.714285714286</v>
      </c>
      <c r="P32" s="30">
        <v>26105</v>
      </c>
      <c r="R32" s="24" t="s">
        <v>39</v>
      </c>
      <c r="S32" s="34">
        <v>100</v>
      </c>
      <c r="T32" s="9"/>
    </row>
    <row r="33" spans="1:20" ht="12.75">
      <c r="A33" s="12" t="s">
        <v>44</v>
      </c>
      <c r="B33" s="13" t="s">
        <v>48</v>
      </c>
      <c r="C33" s="58">
        <v>62</v>
      </c>
      <c r="D33" s="58">
        <v>78</v>
      </c>
      <c r="E33" s="9">
        <f t="shared" si="0"/>
        <v>79.48717948717949</v>
      </c>
      <c r="G33" s="13" t="s">
        <v>48</v>
      </c>
      <c r="H33" s="10">
        <v>1227634</v>
      </c>
      <c r="I33" s="10">
        <v>142737</v>
      </c>
      <c r="J33" s="11">
        <f t="shared" si="1"/>
        <v>11.626999578050135</v>
      </c>
      <c r="K33" s="9">
        <v>67.6056338028169</v>
      </c>
      <c r="L33" s="10">
        <f t="shared" si="2"/>
        <v>96498.25352112675</v>
      </c>
      <c r="N33" s="24" t="s">
        <v>48</v>
      </c>
      <c r="O33" s="30">
        <v>96498.25352112675</v>
      </c>
      <c r="P33" s="30">
        <v>142737</v>
      </c>
      <c r="R33" s="24" t="s">
        <v>43</v>
      </c>
      <c r="S33" s="34">
        <v>100</v>
      </c>
      <c r="T33" s="9"/>
    </row>
    <row r="34" spans="1:20" ht="25.5">
      <c r="A34" s="14" t="s">
        <v>16</v>
      </c>
      <c r="B34" s="13" t="s">
        <v>49</v>
      </c>
      <c r="C34" s="58">
        <v>7</v>
      </c>
      <c r="D34" s="58">
        <v>7</v>
      </c>
      <c r="E34" s="9">
        <f t="shared" si="0"/>
        <v>100</v>
      </c>
      <c r="G34" s="13" t="s">
        <v>49</v>
      </c>
      <c r="H34" s="10">
        <v>307738</v>
      </c>
      <c r="I34" s="10">
        <v>32439</v>
      </c>
      <c r="J34" s="11">
        <f t="shared" si="1"/>
        <v>10.541109645217684</v>
      </c>
      <c r="K34" s="9">
        <v>100</v>
      </c>
      <c r="L34" s="10">
        <f t="shared" si="2"/>
        <v>32439</v>
      </c>
      <c r="N34" s="24" t="s">
        <v>49</v>
      </c>
      <c r="O34" s="30">
        <v>32439</v>
      </c>
      <c r="P34" s="30">
        <v>32439</v>
      </c>
      <c r="R34" s="24" t="s">
        <v>88</v>
      </c>
      <c r="S34" s="34">
        <v>100</v>
      </c>
      <c r="T34" s="9"/>
    </row>
    <row r="35" spans="1:20" ht="12.75">
      <c r="A35" s="12" t="s">
        <v>18</v>
      </c>
      <c r="B35" s="13" t="s">
        <v>50</v>
      </c>
      <c r="C35" s="58">
        <v>13</v>
      </c>
      <c r="D35" s="58">
        <v>17</v>
      </c>
      <c r="E35" s="9">
        <f t="shared" si="0"/>
        <v>76.47058823529412</v>
      </c>
      <c r="G35" s="13" t="s">
        <v>50</v>
      </c>
      <c r="H35" s="10">
        <v>268009</v>
      </c>
      <c r="I35" s="10">
        <v>19849</v>
      </c>
      <c r="J35" s="11">
        <f t="shared" si="1"/>
        <v>7.406094571450959</v>
      </c>
      <c r="K35" s="9">
        <v>81.25</v>
      </c>
      <c r="L35" s="10">
        <f t="shared" si="2"/>
        <v>16127.3125</v>
      </c>
      <c r="N35" s="24" t="s">
        <v>50</v>
      </c>
      <c r="O35" s="30">
        <v>16127.3125</v>
      </c>
      <c r="P35" s="30">
        <v>19849</v>
      </c>
      <c r="R35" s="24" t="s">
        <v>49</v>
      </c>
      <c r="S35" s="34">
        <v>100</v>
      </c>
      <c r="T35" s="9"/>
    </row>
    <row r="36" spans="1:16" ht="12.75">
      <c r="A36" s="15"/>
      <c r="B36" s="16"/>
      <c r="C36" s="17">
        <v>528</v>
      </c>
      <c r="D36" s="18">
        <v>653</v>
      </c>
      <c r="E36" s="9">
        <f>C36/D36*100</f>
        <v>80.85758039816233</v>
      </c>
      <c r="G36" s="16"/>
      <c r="H36" s="10">
        <f>SUM(H4:H35)</f>
        <v>18471381</v>
      </c>
      <c r="I36" s="10">
        <f>SUM(I4:I35)</f>
        <v>2386324</v>
      </c>
      <c r="J36" s="11">
        <f>I36/H36*100</f>
        <v>12.919034045153419</v>
      </c>
      <c r="K36" s="9">
        <v>80.85758039816233</v>
      </c>
      <c r="L36" s="10">
        <f>I36*K36/100</f>
        <v>1929523.846860643</v>
      </c>
      <c r="N36" s="29"/>
      <c r="O36" s="30">
        <v>1929523.846860643</v>
      </c>
      <c r="P36" s="30">
        <f>SUM(P4:P35)</f>
        <v>2386324</v>
      </c>
    </row>
    <row r="37" spans="1:14" ht="12.75">
      <c r="A37" s="19"/>
      <c r="B37" s="20"/>
      <c r="G37" s="20"/>
      <c r="K37" s="9"/>
      <c r="L37" s="10"/>
      <c r="N37" s="28"/>
    </row>
    <row r="39" ht="12.75">
      <c r="A39" t="s">
        <v>51</v>
      </c>
    </row>
    <row r="43" spans="1:4" ht="12.75">
      <c r="A43" s="31"/>
      <c r="B43" s="32"/>
      <c r="C43" s="33"/>
      <c r="D43" t="s">
        <v>10</v>
      </c>
    </row>
    <row r="44" spans="1:13" ht="12.75">
      <c r="A44" s="33"/>
      <c r="B44" s="33"/>
      <c r="C44" s="33"/>
      <c r="M44" s="1"/>
    </row>
    <row r="45" spans="1:13" ht="12.75">
      <c r="A45" s="33"/>
      <c r="B45" s="33"/>
      <c r="C45" s="33"/>
      <c r="M45" s="21"/>
    </row>
    <row r="46" spans="1:3" ht="12.75">
      <c r="A46" s="33"/>
      <c r="B46" s="33"/>
      <c r="C46" s="33"/>
    </row>
    <row r="47" spans="1:3" ht="12.75">
      <c r="A47" s="33"/>
      <c r="B47" s="33"/>
      <c r="C47" s="33"/>
    </row>
    <row r="48" spans="1:3" ht="12.75">
      <c r="A48" s="33"/>
      <c r="B48" s="33"/>
      <c r="C48" s="33"/>
    </row>
    <row r="49" spans="1:3" ht="12.75">
      <c r="A49" s="33"/>
      <c r="B49" s="33"/>
      <c r="C49" s="33"/>
    </row>
    <row r="50" spans="1:3" ht="12.75">
      <c r="A50" s="33"/>
      <c r="B50" s="33"/>
      <c r="C50" s="33"/>
    </row>
    <row r="51" spans="1:3" ht="12.75">
      <c r="A51" s="88" t="s">
        <v>58</v>
      </c>
      <c r="B51" s="89"/>
      <c r="C51" s="90"/>
    </row>
    <row r="52" spans="1:3" ht="12.75">
      <c r="A52" s="24" t="s">
        <v>52</v>
      </c>
      <c r="B52" s="24">
        <v>587</v>
      </c>
      <c r="C52" s="24">
        <v>685</v>
      </c>
    </row>
    <row r="53" spans="1:18" ht="12.75">
      <c r="A53" s="25" t="s">
        <v>53</v>
      </c>
      <c r="B53" s="24">
        <v>298</v>
      </c>
      <c r="C53" s="24">
        <v>348</v>
      </c>
      <c r="R53" t="s">
        <v>10</v>
      </c>
    </row>
    <row r="54" spans="1:3" ht="12.75">
      <c r="A54" s="25" t="s">
        <v>55</v>
      </c>
      <c r="B54" s="24">
        <v>154</v>
      </c>
      <c r="C54" s="24">
        <v>185</v>
      </c>
    </row>
    <row r="55" spans="1:14" ht="12.75">
      <c r="A55" s="25" t="s">
        <v>54</v>
      </c>
      <c r="B55" s="24">
        <v>135</v>
      </c>
      <c r="C55" s="24">
        <v>152</v>
      </c>
      <c r="H55" s="83"/>
      <c r="I55" s="83"/>
      <c r="J55" s="83"/>
      <c r="K55" s="32"/>
      <c r="M55" s="83"/>
      <c r="N55" s="83"/>
    </row>
    <row r="56" spans="8:14" ht="12.75">
      <c r="H56" s="32"/>
      <c r="I56" s="32"/>
      <c r="J56" s="32"/>
      <c r="K56" s="76"/>
      <c r="M56" s="75"/>
      <c r="N56" s="76"/>
    </row>
    <row r="57" spans="8:14" ht="12.75">
      <c r="H57" s="32"/>
      <c r="I57" s="32"/>
      <c r="J57" s="32"/>
      <c r="K57" s="76"/>
      <c r="M57" s="75"/>
      <c r="N57" s="76"/>
    </row>
    <row r="58" spans="8:14" ht="12.75">
      <c r="H58" s="32"/>
      <c r="I58" s="32"/>
      <c r="J58" s="32"/>
      <c r="K58" s="76"/>
      <c r="M58" s="75"/>
      <c r="N58" s="76"/>
    </row>
    <row r="59" spans="1:14" ht="12.75">
      <c r="A59" s="91" t="s">
        <v>57</v>
      </c>
      <c r="B59" s="92"/>
      <c r="H59" s="32"/>
      <c r="I59" s="32"/>
      <c r="J59" s="32"/>
      <c r="K59" s="76"/>
      <c r="M59" s="75"/>
      <c r="N59" s="76"/>
    </row>
    <row r="60" spans="1:14" ht="14.25" customHeight="1">
      <c r="A60" s="25" t="s">
        <v>54</v>
      </c>
      <c r="B60" s="26">
        <v>19.7</v>
      </c>
      <c r="H60" s="32"/>
      <c r="I60" s="32"/>
      <c r="J60" s="32"/>
      <c r="K60" s="76"/>
      <c r="M60" s="75"/>
      <c r="N60" s="76"/>
    </row>
    <row r="61" spans="1:14" ht="12.75">
      <c r="A61" s="25" t="s">
        <v>55</v>
      </c>
      <c r="B61" s="26">
        <v>22.5</v>
      </c>
      <c r="H61" s="32"/>
      <c r="I61" s="32"/>
      <c r="J61" s="32"/>
      <c r="K61" s="76"/>
      <c r="M61" s="75"/>
      <c r="N61" s="76"/>
    </row>
    <row r="62" spans="1:14" ht="9.75" customHeight="1">
      <c r="A62" s="25" t="s">
        <v>53</v>
      </c>
      <c r="B62" s="26">
        <v>43.5</v>
      </c>
      <c r="H62" s="32"/>
      <c r="I62" s="32"/>
      <c r="J62" s="32"/>
      <c r="K62" s="76"/>
      <c r="M62" s="75"/>
      <c r="N62" s="76"/>
    </row>
    <row r="63" spans="1:14" ht="12.75">
      <c r="A63" s="24" t="s">
        <v>52</v>
      </c>
      <c r="B63" s="26">
        <v>85.7</v>
      </c>
      <c r="H63" s="32"/>
      <c r="I63" s="32"/>
      <c r="J63" s="32"/>
      <c r="K63" s="76"/>
      <c r="M63" s="75"/>
      <c r="N63" s="76"/>
    </row>
    <row r="64" spans="8:14" ht="12.75">
      <c r="H64" s="32"/>
      <c r="I64" s="32"/>
      <c r="J64" s="32"/>
      <c r="K64" s="76"/>
      <c r="M64" s="32"/>
      <c r="N64" s="76"/>
    </row>
    <row r="65" spans="8:11" ht="12.75">
      <c r="H65" s="32"/>
      <c r="I65" s="32"/>
      <c r="J65" s="32"/>
      <c r="K65" s="32"/>
    </row>
    <row r="66" spans="8:11" ht="12.75">
      <c r="H66" s="32"/>
      <c r="I66" s="32"/>
      <c r="J66" s="32"/>
      <c r="K66" s="32"/>
    </row>
    <row r="67" spans="3:11" ht="12.75">
      <c r="C67" s="6"/>
      <c r="D67" s="6"/>
      <c r="H67" s="32"/>
      <c r="I67" s="32"/>
      <c r="J67" s="32"/>
      <c r="K67" s="32"/>
    </row>
    <row r="68" spans="2:11" ht="12.75">
      <c r="B68" s="21"/>
      <c r="C68" s="33"/>
      <c r="D68" s="33"/>
      <c r="E68" s="33"/>
      <c r="H68" s="83"/>
      <c r="I68" s="83"/>
      <c r="J68" s="32"/>
      <c r="K68" s="32"/>
    </row>
    <row r="69" spans="8:11" ht="12.75">
      <c r="H69" s="77"/>
      <c r="I69" s="75"/>
      <c r="J69" s="32"/>
      <c r="K69" s="32"/>
    </row>
    <row r="70" spans="1:11" ht="12.75">
      <c r="A70" s="82" t="s">
        <v>70</v>
      </c>
      <c r="B70" s="82"/>
      <c r="C70" s="82"/>
      <c r="H70" s="75"/>
      <c r="I70" s="78"/>
      <c r="J70" s="32"/>
      <c r="K70" s="32"/>
    </row>
    <row r="71" spans="1:11" ht="12.75">
      <c r="A71" s="24"/>
      <c r="B71" s="23"/>
      <c r="C71" s="24"/>
      <c r="H71" s="32"/>
      <c r="I71" s="78"/>
      <c r="J71" s="32"/>
      <c r="K71" s="32"/>
    </row>
    <row r="72" spans="1:11" ht="12.75">
      <c r="A72" s="24" t="s">
        <v>61</v>
      </c>
      <c r="B72" s="23">
        <v>99</v>
      </c>
      <c r="C72" s="24"/>
      <c r="H72" s="32"/>
      <c r="I72" s="78"/>
      <c r="J72" s="32"/>
      <c r="K72" s="32"/>
    </row>
    <row r="73" spans="1:11" ht="12.75">
      <c r="A73" s="24"/>
      <c r="B73" s="23"/>
      <c r="C73" s="24"/>
      <c r="H73" s="32"/>
      <c r="I73" s="78"/>
      <c r="J73" s="32"/>
      <c r="K73" s="32"/>
    </row>
    <row r="74" spans="1:11" ht="12.75">
      <c r="A74" s="24"/>
      <c r="B74" s="23"/>
      <c r="C74" s="24"/>
      <c r="H74" s="32"/>
      <c r="I74" s="78"/>
      <c r="J74" s="32"/>
      <c r="K74" s="32"/>
    </row>
    <row r="75" spans="1:11" ht="12.75">
      <c r="A75" s="24"/>
      <c r="B75" s="23"/>
      <c r="C75" s="24"/>
      <c r="H75" s="32"/>
      <c r="I75" s="78"/>
      <c r="J75" s="32"/>
      <c r="K75" s="32"/>
    </row>
    <row r="76" spans="1:11" ht="12.75">
      <c r="A76" s="24" t="s">
        <v>66</v>
      </c>
      <c r="B76" s="23">
        <v>87</v>
      </c>
      <c r="C76" s="26">
        <v>14.9</v>
      </c>
      <c r="D76" t="s">
        <v>10</v>
      </c>
      <c r="H76" s="32"/>
      <c r="I76" s="78"/>
      <c r="J76" s="32"/>
      <c r="K76" s="32"/>
    </row>
    <row r="77" spans="1:11" ht="15" customHeight="1">
      <c r="A77" s="24" t="s">
        <v>65</v>
      </c>
      <c r="B77" s="23">
        <v>233</v>
      </c>
      <c r="C77" s="26">
        <v>39.8</v>
      </c>
      <c r="H77" s="32"/>
      <c r="I77" s="78"/>
      <c r="J77" s="32"/>
      <c r="K77" s="32"/>
    </row>
    <row r="78" spans="1:11" ht="12.75">
      <c r="A78" s="24" t="s">
        <v>64</v>
      </c>
      <c r="B78" s="23">
        <v>265</v>
      </c>
      <c r="C78" s="26">
        <v>45.3</v>
      </c>
      <c r="H78" s="32"/>
      <c r="I78" s="78"/>
      <c r="J78" s="32"/>
      <c r="K78" s="32"/>
    </row>
    <row r="79" spans="5:11" ht="12.75">
      <c r="E79" t="s">
        <v>10</v>
      </c>
      <c r="H79" s="32"/>
      <c r="I79" s="32"/>
      <c r="J79" s="32"/>
      <c r="K79" s="32"/>
    </row>
    <row r="80" spans="2:3" ht="12.75">
      <c r="B80" s="1">
        <f>B76+B77+B78</f>
        <v>585</v>
      </c>
      <c r="C80" s="11">
        <f>C76+C77+C78</f>
        <v>100</v>
      </c>
    </row>
    <row r="82" spans="1:12" ht="13.5" thickBot="1">
      <c r="A82" s="82" t="s">
        <v>67</v>
      </c>
      <c r="B82" s="82"/>
      <c r="C82" s="82"/>
      <c r="G82" s="41">
        <v>38018</v>
      </c>
      <c r="J82" s="33"/>
      <c r="K82" s="33"/>
      <c r="L82" s="33"/>
    </row>
    <row r="83" spans="1:12" ht="25.5">
      <c r="A83" s="42" t="s">
        <v>2</v>
      </c>
      <c r="B83" s="47" t="s">
        <v>99</v>
      </c>
      <c r="C83" s="6" t="s">
        <v>97</v>
      </c>
      <c r="D83" s="45" t="s">
        <v>98</v>
      </c>
      <c r="E83" s="43" t="s">
        <v>90</v>
      </c>
      <c r="F83" s="43" t="s">
        <v>91</v>
      </c>
      <c r="G83" s="44" t="s">
        <v>92</v>
      </c>
      <c r="H83" s="46" t="s">
        <v>69</v>
      </c>
      <c r="J83" s="33"/>
      <c r="K83" s="40"/>
      <c r="L83" s="33"/>
    </row>
    <row r="84" spans="1:8" ht="12.75">
      <c r="A84" t="s">
        <v>68</v>
      </c>
      <c r="B84">
        <v>737</v>
      </c>
      <c r="C84">
        <v>52</v>
      </c>
      <c r="D84">
        <v>685</v>
      </c>
      <c r="E84" s="1">
        <v>265</v>
      </c>
      <c r="F84">
        <v>235</v>
      </c>
      <c r="G84">
        <v>87</v>
      </c>
      <c r="H84">
        <v>-98</v>
      </c>
    </row>
  </sheetData>
  <mergeCells count="9">
    <mergeCell ref="A82:C82"/>
    <mergeCell ref="M55:N55"/>
    <mergeCell ref="B2:D2"/>
    <mergeCell ref="N2:P2"/>
    <mergeCell ref="H55:J55"/>
    <mergeCell ref="A70:C70"/>
    <mergeCell ref="A51:C51"/>
    <mergeCell ref="H68:I68"/>
    <mergeCell ref="A59:B59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Cámara de Diputados </dc:creator>
  <cp:keywords/>
  <dc:description/>
  <cp:lastModifiedBy>Senado de la República</cp:lastModifiedBy>
  <cp:lastPrinted>2005-02-21T16:38:12Z</cp:lastPrinted>
  <dcterms:created xsi:type="dcterms:W3CDTF">2004-03-26T22:08:11Z</dcterms:created>
  <dcterms:modified xsi:type="dcterms:W3CDTF">2005-03-14T22:57:23Z</dcterms:modified>
  <cp:category/>
  <cp:version/>
  <cp:contentType/>
  <cp:contentStatus/>
</cp:coreProperties>
</file>